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'Sheet1'!$A$1:$I$229</definedName>
  </definedNames>
  <calcPr fullCalcOnLoad="1"/>
</workbook>
</file>

<file path=xl/sharedStrings.xml><?xml version="1.0" encoding="utf-8"?>
<sst xmlns="http://schemas.openxmlformats.org/spreadsheetml/2006/main" count="193" uniqueCount="154">
  <si>
    <t>PROPOSED DIVIDEND</t>
  </si>
  <si>
    <t>The quarterly  statements  have  been  prepared  using  the  same  accounting  policies  and</t>
  </si>
  <si>
    <t>respect of prior years. The effective tax rate on the Group's profit is lower than the statutory</t>
  </si>
  <si>
    <t>rate mainly due to the claim of reinvestment allowance by a subsidiary company.</t>
  </si>
  <si>
    <t>The  provision  for  taxation  does not contain any  adjustment  for under or over-provision in</t>
  </si>
  <si>
    <t>There were no purchases or sales of  quoted securities by the companies  in the group that</t>
  </si>
  <si>
    <t xml:space="preserve">Interest  is  charged  at  1.00% per annum above the bank's base lending rate or  inter-bank </t>
  </si>
  <si>
    <t>The  above borrowings are secured  by a  first charge over certain of the company's freehold</t>
  </si>
  <si>
    <t>The  banking  facilities  including  Bank Guarantee  granted  to  the Company  are  secured</t>
  </si>
  <si>
    <t>The  Group  is  not  engaged in any material litigation and is not aware of  any  proceedings</t>
  </si>
  <si>
    <t>Year 2002</t>
  </si>
  <si>
    <t>22.</t>
  </si>
  <si>
    <t>in favour of a licensed bank for banking facilities granted to one of its subsidiaries.</t>
  </si>
  <si>
    <t>Minimum Share Capital Requirement</t>
  </si>
  <si>
    <t>finalised and approved a scheme to comply to such requirement.</t>
  </si>
  <si>
    <t xml:space="preserve">The Company is in the process of taking measures that it will meet the minimum issued </t>
  </si>
  <si>
    <t>and paid-up capital requirement of RM 40 million before 31 December 2002. Accordingly,</t>
  </si>
  <si>
    <t>The Group's performance is directly related to the level of market acitivity which</t>
  </si>
  <si>
    <t>PROVISION FOR TAXATION</t>
  </si>
  <si>
    <t>.</t>
  </si>
  <si>
    <t xml:space="preserve">million for the current financial quarter (2nd quarter 2002) as compared with RM 9.522 million </t>
  </si>
  <si>
    <t>on 23 July 2002.</t>
  </si>
  <si>
    <t xml:space="preserve">On 9 August 2002, Seacera had entered into a sale and purchase agreement with the vendors </t>
  </si>
  <si>
    <t>The Proposed Acquisition will be funded from internally generated funds and bank borrowings.</t>
  </si>
  <si>
    <t>of Quantum Integration Sdn Bhd (QISB) to acquire a total of 2,400,000 shares representing 80% equity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</si>
  <si>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</si>
  <si>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</si>
  <si>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RM'000</t>
  </si>
  <si>
    <t>CURRENT ASSETS</t>
  </si>
  <si>
    <t>OTHER DEBTORS</t>
  </si>
  <si>
    <t>CURRENT LIABILITIES</t>
  </si>
  <si>
    <t>SHORT TERM BORROWINGS</t>
  </si>
  <si>
    <t>NET CURRENT ASSETS</t>
  </si>
  <si>
    <t>TOTAL</t>
  </si>
  <si>
    <t>SHAREHOLDERS' FUNDS</t>
  </si>
  <si>
    <t>SHARE CAPITAL</t>
  </si>
  <si>
    <t>RETAINED PROFIT</t>
  </si>
  <si>
    <t>LONG TERM LOAN</t>
  </si>
  <si>
    <t>DEFERRED TAXATION</t>
  </si>
  <si>
    <t>RESERVE ON CONSOLIDATION</t>
  </si>
  <si>
    <t>SHARE PREMIUM</t>
  </si>
  <si>
    <t>DIVIDEND</t>
  </si>
  <si>
    <t>NOTES</t>
  </si>
  <si>
    <t>1.</t>
  </si>
  <si>
    <t>ACCOUNTING POLICIES</t>
  </si>
  <si>
    <t>2.</t>
  </si>
  <si>
    <t>EXCEPTIONAL ITEM</t>
  </si>
  <si>
    <t>3.</t>
  </si>
  <si>
    <t>EXTRAORDINARY ITEM</t>
  </si>
  <si>
    <t>There was no extraordinary item in the quarterly financial statement under review.</t>
  </si>
  <si>
    <t>4.</t>
  </si>
  <si>
    <t>TAXATION</t>
  </si>
  <si>
    <t>5.</t>
  </si>
  <si>
    <t>6.</t>
  </si>
  <si>
    <t>SALE OF INVESTMENT AND PROPERTIES</t>
  </si>
  <si>
    <t>7.</t>
  </si>
  <si>
    <t>PURCHASE AND SALE OF QUOTED SECURITIES</t>
  </si>
  <si>
    <t>8.</t>
  </si>
  <si>
    <t>COMPOSITION OF COMPANY</t>
  </si>
  <si>
    <t>9.</t>
  </si>
  <si>
    <t>CORPORATE PROPOSAL</t>
  </si>
  <si>
    <t>10.</t>
  </si>
  <si>
    <t>SEASONALITY OR CYCLICALITY OF OPERATIONS</t>
  </si>
  <si>
    <t>11.</t>
  </si>
  <si>
    <t>12.</t>
  </si>
  <si>
    <t>GROUP BORROWINGS</t>
  </si>
  <si>
    <t>Group borrowings consist of the following :</t>
  </si>
  <si>
    <t>As at</t>
  </si>
  <si>
    <t>Long term loan</t>
  </si>
  <si>
    <t>Bankers acceptance</t>
  </si>
  <si>
    <t>land and buildings.</t>
  </si>
  <si>
    <t>13.</t>
  </si>
  <si>
    <t>CONTINGENT LIABILITIES</t>
  </si>
  <si>
    <t>14.</t>
  </si>
  <si>
    <t>MATERIAL LITIGATION</t>
  </si>
  <si>
    <t>that might materially affect the position or business of the Group.</t>
  </si>
  <si>
    <t>15.</t>
  </si>
  <si>
    <t>SEGMENTAL INFORMATION</t>
  </si>
  <si>
    <t>Operating</t>
  </si>
  <si>
    <t>Total assets</t>
  </si>
  <si>
    <t>Turnover</t>
  </si>
  <si>
    <t>Profit</t>
  </si>
  <si>
    <t>Employed</t>
  </si>
  <si>
    <t>Tiles</t>
  </si>
  <si>
    <t>Granirex</t>
  </si>
  <si>
    <t>Elastiment</t>
  </si>
  <si>
    <t>16.</t>
  </si>
  <si>
    <t>17.</t>
  </si>
  <si>
    <t>PROSPECTS</t>
  </si>
  <si>
    <t>18.</t>
  </si>
  <si>
    <t>PROFIT FORECAST</t>
  </si>
  <si>
    <t>19.</t>
  </si>
  <si>
    <t>20.</t>
  </si>
  <si>
    <t>Term loan payable within 12 months</t>
  </si>
  <si>
    <t>Bank overdraft</t>
  </si>
  <si>
    <t>There was no exceptional item in the quarterly financial statement under review.</t>
  </si>
  <si>
    <t>OFF BALANCE SHEET FINANCIAL INSTRUMENTS</t>
  </si>
  <si>
    <t>The Group does not have any financial instruments with off balance sheet risk.</t>
  </si>
  <si>
    <t>are not exempted by the Exchange.</t>
  </si>
  <si>
    <t>method of computation as compared with the recent annual financial statement.</t>
  </si>
  <si>
    <t>REVIEW OF PERFORMANCE FOR THE QUARTER</t>
  </si>
  <si>
    <t>CASH &amp; BANK BALANCE</t>
  </si>
  <si>
    <t>period under review.</t>
  </si>
  <si>
    <t>21.</t>
  </si>
  <si>
    <t>ISSUANCE AND REPAYMENT OF DEBTS AND SECURITIES</t>
  </si>
  <si>
    <t>AUDITED</t>
  </si>
  <si>
    <t xml:space="preserve">There were no issuance and repayment of debts  and equity securities, share  buy-backs, </t>
  </si>
  <si>
    <t>share cancellations, shares held as treasury shares and resale of treasury shares for  the</t>
  </si>
  <si>
    <t>rate whichever is applicable.</t>
  </si>
  <si>
    <t>SEACERA TILES BERHAD (Company No:163751-H)</t>
  </si>
  <si>
    <t>SEACERA TILES BERHAD (Company No : 163751-H)</t>
  </si>
  <si>
    <t>TAX RECOVERABLE</t>
  </si>
  <si>
    <t>as follows :-</t>
  </si>
  <si>
    <t>(I)   first charge over certain of the Company's freehold land and buildings;</t>
  </si>
  <si>
    <t>(ii)  general security agreement relating to goods held; and</t>
  </si>
  <si>
    <t>(iii) general letter of pledge and a blanket counter indemnity.</t>
  </si>
  <si>
    <t>No corporate proposal being announced for the period under review.</t>
  </si>
  <si>
    <t>PROPERTY, PLANT AND EQUIPMENT</t>
  </si>
  <si>
    <t>NET TANGIBLE ASSETS PER SHARE (RM)</t>
  </si>
  <si>
    <t>INVESTMENT IN ASSOCIATED COMPANY</t>
  </si>
  <si>
    <t>Other</t>
  </si>
  <si>
    <t>MATERIAL SUBSEQUENT EVENTS</t>
  </si>
  <si>
    <t>INVENTORIES</t>
  </si>
  <si>
    <t>TRADE RECEIVABLES</t>
  </si>
  <si>
    <t>TRADE PAYABLES</t>
  </si>
  <si>
    <t>OTHER PAYABLES</t>
  </si>
  <si>
    <t xml:space="preserve">REVIEW OF PERFORMANCE </t>
  </si>
  <si>
    <t>31/12/2001</t>
  </si>
  <si>
    <t>a)</t>
  </si>
  <si>
    <t>b)</t>
  </si>
  <si>
    <t>Year 2001</t>
  </si>
  <si>
    <t>First interim dividend (Tax Exempt) of 3 sen per share was paid on 6th June 2001.</t>
  </si>
  <si>
    <t>Second interim dividend (Tax Exempt) of 3 sen per share-payable on 16th January 2002.</t>
  </si>
  <si>
    <t>There were no sale of investments or properties during the financial quarter.</t>
  </si>
  <si>
    <t>There were no changes in the composition of the Company.</t>
  </si>
  <si>
    <t>Not applicable</t>
  </si>
  <si>
    <t>The Board is of the opinion that the prospects for the financial year is expected to be</t>
  </si>
  <si>
    <t xml:space="preserve">announcement will only be made by the Company when the Board of Directors has </t>
  </si>
  <si>
    <t>CONSOLIDATED BALANCE SHEET AS AT  30TH JUNE 2002</t>
  </si>
  <si>
    <t>30/06/2002</t>
  </si>
  <si>
    <t>During the first financial quarter, the Company executed a corporate guarantee of RM 5 million</t>
  </si>
  <si>
    <t>As at 30th June 2002, total outstanding contingent liabilities stood at RM0.627 million</t>
  </si>
  <si>
    <t>selling price.</t>
  </si>
  <si>
    <t xml:space="preserve">faced keen competition in the construction sector and cheaper imports which resulted in a lower </t>
  </si>
  <si>
    <t>An interim dividend (Tax Exempt) of 3 sen per share was paid on 28 June 2002.</t>
  </si>
  <si>
    <t xml:space="preserve">The Group  achieved  a  turnover of  RM 11.108 million and a  profit before tax of RM 1.442 </t>
  </si>
  <si>
    <t xml:space="preserve">Profit  before  tax  for  the  quarter  under  review  was RM 1.442  million  compared  with </t>
  </si>
  <si>
    <t xml:space="preserve">and RM 1.478 million for the last year's quarter (2nd quarter 2001) respectively. The Group </t>
  </si>
  <si>
    <t>RM 0.703 million in the preceding quarter. The increase was attritutable to higher turnover.</t>
  </si>
  <si>
    <t>interest in QISB for a total cash consideration of RM 20,600,000. Except as disclosed there</t>
  </si>
  <si>
    <t>are no other material subsequent events.</t>
  </si>
  <si>
    <t>invariably experiences a slowdown during the festive season.</t>
  </si>
  <si>
    <t>challenging.</t>
  </si>
  <si>
    <t xml:space="preserve">A final dividend (Tax Exempt) of 4 sen per share for the year ended 31.12.2001 was paid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</si>
</sst>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_(* #,##0.0_);_(* \(#,##0.0\);_(* &quot;-&quot;_);_(@_)"/>
    <numFmt numFmtId="176" formatCode="_(* #,##0.00_);_(* \(#,##0.00\);_(* &quot;-&quot;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Rounded MT Bold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3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73" fontId="0" fillId="0" borderId="4" xfId="15" applyNumberFormat="1" applyBorder="1" applyAlignment="1">
      <alignment/>
    </xf>
    <xf numFmtId="171" fontId="0" fillId="0" borderId="0" xfId="0" applyNumberFormat="1" applyAlignment="1">
      <alignment/>
    </xf>
    <xf numFmtId="173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85">
      <selection activeCell="B190" sqref="B190"/>
    </sheetView>
  </sheetViews>
  <sheetFormatPr defaultColWidth="9.140625" defaultRowHeight="12.75"/>
  <cols>
    <col min="1" max="1" width="8.140625" style="0" customWidth="1"/>
    <col min="5" max="5" width="9.28125" style="0" bestFit="1" customWidth="1"/>
    <col min="6" max="6" width="14.00390625" style="0" bestFit="1" customWidth="1"/>
    <col min="7" max="8" width="10.28125" style="0" bestFit="1" customWidth="1"/>
    <col min="9" max="9" width="11.140625" style="0" customWidth="1"/>
  </cols>
  <sheetData>
    <row r="1" spans="1:8" ht="12.75">
      <c r="A1" s="21" t="s">
        <v>109</v>
      </c>
      <c r="G1" s="25" t="s">
        <v>26</v>
      </c>
      <c r="H1" s="15"/>
    </row>
    <row r="2" spans="1:8" ht="12.75">
      <c r="A2" s="3" t="s">
        <v>138</v>
      </c>
      <c r="B2" s="1"/>
      <c r="C2" s="1"/>
      <c r="D2" s="1"/>
      <c r="E2" s="1"/>
      <c r="F2" s="1"/>
      <c r="G2" s="15"/>
      <c r="H2" s="15"/>
    </row>
    <row r="3" ht="12.75">
      <c r="I3" s="4" t="s">
        <v>105</v>
      </c>
    </row>
    <row r="4" spans="7:9" ht="12.75">
      <c r="G4" s="4" t="s">
        <v>139</v>
      </c>
      <c r="I4" s="11" t="s">
        <v>127</v>
      </c>
    </row>
    <row r="5" spans="7:9" ht="12.75">
      <c r="G5" s="4" t="s">
        <v>27</v>
      </c>
      <c r="I5" s="4" t="s">
        <v>27</v>
      </c>
    </row>
    <row r="6" ht="12.75">
      <c r="G6" s="6" t="s">
        <v>26</v>
      </c>
    </row>
    <row r="7" spans="1:9" ht="12.75">
      <c r="A7" s="2" t="s">
        <v>117</v>
      </c>
      <c r="G7" s="5">
        <v>53110</v>
      </c>
      <c r="I7" s="5">
        <v>50713</v>
      </c>
    </row>
    <row r="8" spans="1:9" ht="12.75">
      <c r="A8" s="2" t="s">
        <v>119</v>
      </c>
      <c r="G8" s="5">
        <v>2267</v>
      </c>
      <c r="I8" s="5">
        <v>2267</v>
      </c>
    </row>
    <row r="10" ht="12.75">
      <c r="A10" s="2" t="s">
        <v>28</v>
      </c>
    </row>
    <row r="11" ht="12.75">
      <c r="D11" t="s">
        <v>26</v>
      </c>
    </row>
    <row r="12" spans="2:9" ht="12.75">
      <c r="B12" t="s">
        <v>122</v>
      </c>
      <c r="G12" s="5">
        <v>25294</v>
      </c>
      <c r="I12" s="5">
        <v>23693</v>
      </c>
    </row>
    <row r="13" spans="2:9" ht="12.75">
      <c r="B13" t="s">
        <v>123</v>
      </c>
      <c r="G13" s="5">
        <f>16032-30</f>
        <v>16002</v>
      </c>
      <c r="I13" s="5">
        <v>20008</v>
      </c>
    </row>
    <row r="14" spans="2:9" ht="12.75">
      <c r="B14" t="s">
        <v>101</v>
      </c>
      <c r="G14" s="5">
        <v>675</v>
      </c>
      <c r="I14" s="5">
        <v>425</v>
      </c>
    </row>
    <row r="15" spans="2:9" ht="12.75">
      <c r="B15" t="s">
        <v>29</v>
      </c>
      <c r="G15" s="5">
        <f>3495+15</f>
        <v>3510</v>
      </c>
      <c r="I15" s="5">
        <v>1961</v>
      </c>
    </row>
    <row r="16" spans="2:9" ht="12.75">
      <c r="B16" t="s">
        <v>111</v>
      </c>
      <c r="G16" s="5">
        <v>0</v>
      </c>
      <c r="I16" s="5">
        <v>84</v>
      </c>
    </row>
    <row r="17" spans="7:9" ht="12.75">
      <c r="G17" s="7" t="s">
        <v>26</v>
      </c>
      <c r="I17" s="7" t="s">
        <v>26</v>
      </c>
    </row>
    <row r="18" spans="7:9" ht="12.75">
      <c r="G18" s="8">
        <f>SUM(G12:G17)</f>
        <v>45481</v>
      </c>
      <c r="I18" s="8">
        <f>SUM(I12:I17)</f>
        <v>46171</v>
      </c>
    </row>
    <row r="20" ht="12.75">
      <c r="A20" s="2" t="s">
        <v>30</v>
      </c>
    </row>
    <row r="22" spans="2:9" ht="12.75">
      <c r="B22" t="s">
        <v>124</v>
      </c>
      <c r="G22" s="5">
        <f>4891-751</f>
        <v>4140</v>
      </c>
      <c r="H22" s="5"/>
      <c r="I22" s="5">
        <v>3191</v>
      </c>
    </row>
    <row r="23" spans="2:9" ht="12.75">
      <c r="B23" t="s">
        <v>125</v>
      </c>
      <c r="G23" s="5">
        <f>1422+751</f>
        <v>2173</v>
      </c>
      <c r="H23" s="5"/>
      <c r="I23" s="5">
        <v>1523</v>
      </c>
    </row>
    <row r="24" spans="2:9" ht="12.75">
      <c r="B24" t="s">
        <v>31</v>
      </c>
      <c r="G24" s="5">
        <f>12369-237</f>
        <v>12132</v>
      </c>
      <c r="H24" s="5"/>
      <c r="I24" s="5">
        <v>10784</v>
      </c>
    </row>
    <row r="25" spans="2:9" ht="12.75">
      <c r="B25" t="s">
        <v>0</v>
      </c>
      <c r="G25" s="5">
        <v>1600</v>
      </c>
      <c r="H25" s="5"/>
      <c r="I25" s="5">
        <v>2800</v>
      </c>
    </row>
    <row r="26" spans="2:9" ht="12.75">
      <c r="B26" t="s">
        <v>18</v>
      </c>
      <c r="G26" s="5">
        <v>3</v>
      </c>
      <c r="H26" s="5"/>
      <c r="I26" s="5" t="s">
        <v>26</v>
      </c>
    </row>
    <row r="27" spans="7:9" ht="12.75">
      <c r="G27" s="20">
        <f>SUM(G22:G26)</f>
        <v>20048</v>
      </c>
      <c r="H27" s="5"/>
      <c r="I27" s="20">
        <f>SUM(I22:I26)</f>
        <v>18298</v>
      </c>
    </row>
    <row r="29" spans="1:9" ht="12.75">
      <c r="A29" s="2" t="s">
        <v>32</v>
      </c>
      <c r="G29" s="6">
        <f>+G18-G27</f>
        <v>25433</v>
      </c>
      <c r="I29" s="6">
        <f>+I18-I27</f>
        <v>27873</v>
      </c>
    </row>
    <row r="31" spans="1:9" ht="13.5" thickBot="1">
      <c r="A31" s="2" t="s">
        <v>33</v>
      </c>
      <c r="G31" s="9">
        <f>+G7+G29+G8</f>
        <v>80810</v>
      </c>
      <c r="I31" s="9">
        <f>+I7+I29+I8</f>
        <v>80853</v>
      </c>
    </row>
    <row r="33" spans="1:7" ht="12.75">
      <c r="A33" s="2" t="s">
        <v>34</v>
      </c>
      <c r="G33" t="s">
        <v>26</v>
      </c>
    </row>
    <row r="35" spans="1:9" ht="12.75">
      <c r="A35" t="s">
        <v>35</v>
      </c>
      <c r="G35" s="5">
        <v>39999</v>
      </c>
      <c r="I35" s="5">
        <v>39999</v>
      </c>
    </row>
    <row r="36" spans="1:9" ht="12.75">
      <c r="A36" t="s">
        <v>40</v>
      </c>
      <c r="G36" s="5">
        <v>2554</v>
      </c>
      <c r="I36" s="5">
        <v>2554</v>
      </c>
    </row>
    <row r="37" spans="1:9" ht="12.75">
      <c r="A37" t="s">
        <v>36</v>
      </c>
      <c r="G37" s="5">
        <f>34874+15</f>
        <v>34889</v>
      </c>
      <c r="I37" s="5">
        <v>34515</v>
      </c>
    </row>
    <row r="38" spans="1:9" ht="12.75">
      <c r="A38" t="s">
        <v>39</v>
      </c>
      <c r="G38" s="7">
        <v>292</v>
      </c>
      <c r="I38" s="7">
        <v>292</v>
      </c>
    </row>
    <row r="39" spans="7:9" ht="12.75">
      <c r="G39" s="5">
        <f>SUM(G35:G38)</f>
        <v>77734</v>
      </c>
      <c r="I39" s="5">
        <f>SUM(I35:I38)</f>
        <v>77360</v>
      </c>
    </row>
    <row r="40" spans="1:9" ht="12.75">
      <c r="A40" t="s">
        <v>37</v>
      </c>
      <c r="G40" s="5">
        <v>237</v>
      </c>
      <c r="I40" s="5">
        <v>654</v>
      </c>
    </row>
    <row r="41" spans="1:9" ht="12.75">
      <c r="A41" t="s">
        <v>38</v>
      </c>
      <c r="G41" s="5">
        <v>2839</v>
      </c>
      <c r="I41" s="5">
        <v>2839</v>
      </c>
    </row>
    <row r="42" spans="1:9" ht="13.5" thickBot="1">
      <c r="A42" t="s">
        <v>33</v>
      </c>
      <c r="G42" s="10">
        <f>SUM(G39:G41)</f>
        <v>80810</v>
      </c>
      <c r="I42" s="10">
        <f>SUM(I39:I41)</f>
        <v>80853</v>
      </c>
    </row>
    <row r="44" spans="1:9" ht="12.75">
      <c r="A44" t="s">
        <v>118</v>
      </c>
      <c r="G44" s="23">
        <f>+G39/G35</f>
        <v>1.943398584964624</v>
      </c>
      <c r="I44" s="23">
        <f>+I39/I35</f>
        <v>1.9340483512087803</v>
      </c>
    </row>
    <row r="45" spans="7:9" ht="12.75">
      <c r="G45" s="23"/>
      <c r="I45" s="23"/>
    </row>
    <row r="46" spans="7:9" ht="12.75">
      <c r="G46" s="23"/>
      <c r="I46" s="23"/>
    </row>
    <row r="47" spans="7:9" ht="12.75">
      <c r="G47" s="23"/>
      <c r="I47" s="23"/>
    </row>
    <row r="48" spans="7:9" ht="12.75">
      <c r="G48" s="23"/>
      <c r="I48" s="23"/>
    </row>
    <row r="49" spans="7:9" ht="12.75">
      <c r="G49" s="23"/>
      <c r="I49" s="23"/>
    </row>
    <row r="50" spans="7:9" ht="12.75">
      <c r="G50" s="23"/>
      <c r="I50" s="23"/>
    </row>
    <row r="51" spans="7:9" ht="12.75">
      <c r="G51" s="23"/>
      <c r="I51" s="23"/>
    </row>
    <row r="52" spans="7:9" ht="12.75">
      <c r="G52" s="23"/>
      <c r="I52" s="23"/>
    </row>
    <row r="53" spans="7:9" ht="12.75">
      <c r="G53" s="23"/>
      <c r="I53" s="23"/>
    </row>
    <row r="54" spans="7:9" ht="12.75">
      <c r="G54" s="23"/>
      <c r="I54" s="23"/>
    </row>
    <row r="55" spans="7:9" ht="12.75">
      <c r="G55" s="16" t="s">
        <v>26</v>
      </c>
      <c r="I55" s="19"/>
    </row>
    <row r="56" spans="7:9" ht="12.75">
      <c r="G56" s="16"/>
      <c r="I56" s="19"/>
    </row>
    <row r="57" spans="7:9" ht="12.75">
      <c r="G57" s="16"/>
      <c r="I57" s="19"/>
    </row>
    <row r="58" ht="12.75">
      <c r="A58" s="2" t="s">
        <v>110</v>
      </c>
    </row>
    <row r="59" ht="12.75">
      <c r="A59" s="3" t="s">
        <v>42</v>
      </c>
    </row>
    <row r="60" spans="1:2" ht="12.75">
      <c r="A60" s="12" t="s">
        <v>43</v>
      </c>
      <c r="B60" s="2" t="s">
        <v>44</v>
      </c>
    </row>
    <row r="62" spans="1:2" ht="12.75">
      <c r="A62" t="s">
        <v>26</v>
      </c>
      <c r="B62" t="s">
        <v>1</v>
      </c>
    </row>
    <row r="63" spans="1:2" ht="12.75">
      <c r="A63" t="s">
        <v>26</v>
      </c>
      <c r="B63" t="s">
        <v>99</v>
      </c>
    </row>
    <row r="65" spans="1:2" ht="12.75">
      <c r="A65" s="13" t="s">
        <v>45</v>
      </c>
      <c r="B65" s="2" t="s">
        <v>46</v>
      </c>
    </row>
    <row r="67" spans="1:2" ht="12.75">
      <c r="A67" t="s">
        <v>26</v>
      </c>
      <c r="B67" t="s">
        <v>95</v>
      </c>
    </row>
    <row r="69" spans="1:2" ht="12.75">
      <c r="A69" s="13" t="s">
        <v>47</v>
      </c>
      <c r="B69" s="2" t="s">
        <v>48</v>
      </c>
    </row>
    <row r="71" spans="1:2" ht="12.75">
      <c r="A71" t="s">
        <v>26</v>
      </c>
      <c r="B71" t="s">
        <v>49</v>
      </c>
    </row>
    <row r="73" spans="1:2" ht="12.75">
      <c r="A73" s="14" t="s">
        <v>50</v>
      </c>
      <c r="B73" s="2" t="s">
        <v>51</v>
      </c>
    </row>
    <row r="75" spans="1:2" ht="12.75">
      <c r="A75" t="s">
        <v>26</v>
      </c>
      <c r="B75" t="s">
        <v>4</v>
      </c>
    </row>
    <row r="76" ht="12.75">
      <c r="B76" t="s">
        <v>2</v>
      </c>
    </row>
    <row r="77" ht="12.75">
      <c r="B77" t="s">
        <v>3</v>
      </c>
    </row>
    <row r="78" spans="5:8" ht="12.75">
      <c r="E78" s="15"/>
      <c r="F78" s="15"/>
      <c r="G78" s="15"/>
      <c r="H78" s="15"/>
    </row>
    <row r="79" spans="1:2" ht="12.75">
      <c r="A79" s="13" t="s">
        <v>52</v>
      </c>
      <c r="B79" s="2" t="s">
        <v>54</v>
      </c>
    </row>
    <row r="81" spans="1:2" ht="12.75">
      <c r="A81" t="s">
        <v>26</v>
      </c>
      <c r="B81" t="s">
        <v>133</v>
      </c>
    </row>
    <row r="82" ht="12.75">
      <c r="B82" t="s">
        <v>26</v>
      </c>
    </row>
    <row r="83" spans="1:2" ht="12.75">
      <c r="A83" s="13" t="s">
        <v>53</v>
      </c>
      <c r="B83" s="2" t="s">
        <v>56</v>
      </c>
    </row>
    <row r="85" spans="1:2" ht="12.75">
      <c r="A85" t="s">
        <v>26</v>
      </c>
      <c r="B85" t="s">
        <v>5</v>
      </c>
    </row>
    <row r="86" ht="12.75">
      <c r="B86" t="s">
        <v>98</v>
      </c>
    </row>
    <row r="88" spans="1:2" ht="12.75">
      <c r="A88" s="13" t="s">
        <v>55</v>
      </c>
      <c r="B88" s="2" t="s">
        <v>58</v>
      </c>
    </row>
    <row r="89" spans="1:2" ht="12.75">
      <c r="A89" s="13"/>
      <c r="B89" s="2"/>
    </row>
    <row r="90" spans="1:2" ht="12.75">
      <c r="A90" s="13"/>
      <c r="B90" t="s">
        <v>134</v>
      </c>
    </row>
    <row r="91" spans="1:2" ht="12.75">
      <c r="A91" s="13"/>
      <c r="B91" t="s">
        <v>26</v>
      </c>
    </row>
    <row r="92" spans="1:2" ht="12.75">
      <c r="A92" s="13" t="s">
        <v>57</v>
      </c>
      <c r="B92" s="2" t="s">
        <v>60</v>
      </c>
    </row>
    <row r="94" ht="12.75">
      <c r="B94" t="s">
        <v>116</v>
      </c>
    </row>
    <row r="96" spans="1:2" ht="12.75">
      <c r="A96" s="13" t="s">
        <v>59</v>
      </c>
      <c r="B96" s="2" t="s">
        <v>104</v>
      </c>
    </row>
    <row r="97" ht="12.75">
      <c r="H97" t="s">
        <v>25</v>
      </c>
    </row>
    <row r="98" ht="12.75">
      <c r="B98" t="s">
        <v>106</v>
      </c>
    </row>
    <row r="99" ht="12.75">
      <c r="B99" t="s">
        <v>107</v>
      </c>
    </row>
    <row r="100" spans="1:8" ht="12.75">
      <c r="A100" s="2"/>
      <c r="B100" t="s">
        <v>102</v>
      </c>
      <c r="H100" s="22"/>
    </row>
    <row r="115" spans="1:2" ht="12.75">
      <c r="A115" s="13" t="s">
        <v>61</v>
      </c>
      <c r="B115" s="2" t="s">
        <v>65</v>
      </c>
    </row>
    <row r="117" spans="1:2" ht="12.75">
      <c r="A117" t="s">
        <v>26</v>
      </c>
      <c r="B117" t="s">
        <v>66</v>
      </c>
    </row>
    <row r="118" spans="7:8" ht="12.75">
      <c r="G118" s="4" t="s">
        <v>67</v>
      </c>
      <c r="H118" s="4" t="s">
        <v>67</v>
      </c>
    </row>
    <row r="119" spans="7:8" ht="12.75">
      <c r="G119" s="4" t="s">
        <v>139</v>
      </c>
      <c r="H119" s="4" t="s">
        <v>127</v>
      </c>
    </row>
    <row r="120" spans="7:8" ht="12.75">
      <c r="G120" s="4" t="s">
        <v>27</v>
      </c>
      <c r="H120" s="4" t="s">
        <v>27</v>
      </c>
    </row>
    <row r="122" spans="3:8" ht="13.5" thickBot="1">
      <c r="C122" t="s">
        <v>68</v>
      </c>
      <c r="G122" s="18">
        <v>237</v>
      </c>
      <c r="H122" s="18">
        <v>654</v>
      </c>
    </row>
    <row r="123" spans="7:8" ht="13.5" thickTop="1">
      <c r="G123" s="5"/>
      <c r="H123" s="5"/>
    </row>
    <row r="124" spans="3:8" ht="12.75">
      <c r="C124" t="s">
        <v>93</v>
      </c>
      <c r="G124" s="5">
        <f>1636-237</f>
        <v>1399</v>
      </c>
      <c r="H124" s="5">
        <v>1914</v>
      </c>
    </row>
    <row r="125" spans="3:8" ht="12.75">
      <c r="C125" t="s">
        <v>69</v>
      </c>
      <c r="G125" s="5">
        <v>9742</v>
      </c>
      <c r="H125" s="5">
        <v>8698</v>
      </c>
    </row>
    <row r="126" spans="3:8" ht="12.75">
      <c r="C126" t="s">
        <v>94</v>
      </c>
      <c r="G126" s="5">
        <v>991</v>
      </c>
      <c r="H126" s="5">
        <v>172</v>
      </c>
    </row>
    <row r="127" spans="7:8" ht="13.5" thickBot="1">
      <c r="G127" s="10">
        <f>SUM(G124:G126)</f>
        <v>12132</v>
      </c>
      <c r="H127" s="10">
        <f>SUM(H124:H126)</f>
        <v>10784</v>
      </c>
    </row>
    <row r="128" spans="7:8" ht="12.75">
      <c r="G128" s="16"/>
      <c r="H128" s="16"/>
    </row>
    <row r="129" spans="2:8" ht="12.75">
      <c r="B129" t="s">
        <v>7</v>
      </c>
      <c r="G129" s="16"/>
      <c r="H129" s="16"/>
    </row>
    <row r="130" spans="2:8" ht="12.75">
      <c r="B130" t="s">
        <v>70</v>
      </c>
      <c r="G130" s="16"/>
      <c r="H130" s="16"/>
    </row>
    <row r="132" ht="12.75">
      <c r="B132" t="s">
        <v>6</v>
      </c>
    </row>
    <row r="133" ht="12.75">
      <c r="B133" t="s">
        <v>108</v>
      </c>
    </row>
    <row r="135" spans="1:2" ht="12.75">
      <c r="A135" s="13" t="s">
        <v>63</v>
      </c>
      <c r="B135" s="2" t="s">
        <v>72</v>
      </c>
    </row>
    <row r="137" ht="12.75">
      <c r="B137" t="s">
        <v>140</v>
      </c>
    </row>
    <row r="138" ht="12.75">
      <c r="B138" t="s">
        <v>12</v>
      </c>
    </row>
    <row r="140" ht="12.75">
      <c r="B140" t="s">
        <v>141</v>
      </c>
    </row>
    <row r="141" ht="12.75">
      <c r="B141" t="s">
        <v>19</v>
      </c>
    </row>
    <row r="143" ht="12.75">
      <c r="B143" t="s">
        <v>8</v>
      </c>
    </row>
    <row r="144" ht="12.75">
      <c r="B144" t="s">
        <v>112</v>
      </c>
    </row>
    <row r="146" ht="12.75">
      <c r="B146" t="s">
        <v>113</v>
      </c>
    </row>
    <row r="147" ht="12.75">
      <c r="B147" t="s">
        <v>114</v>
      </c>
    </row>
    <row r="148" ht="12.75">
      <c r="B148" t="s">
        <v>115</v>
      </c>
    </row>
    <row r="150" spans="1:2" ht="12.75">
      <c r="A150" s="13" t="s">
        <v>64</v>
      </c>
      <c r="B150" s="2" t="s">
        <v>96</v>
      </c>
    </row>
    <row r="151" ht="12.75">
      <c r="A151" s="13"/>
    </row>
    <row r="152" ht="12.75">
      <c r="B152" t="s">
        <v>97</v>
      </c>
    </row>
    <row r="154" spans="1:2" ht="12.75">
      <c r="A154" s="13" t="s">
        <v>71</v>
      </c>
      <c r="B154" s="2" t="s">
        <v>74</v>
      </c>
    </row>
    <row r="155" ht="12.75">
      <c r="A155" t="s">
        <v>26</v>
      </c>
    </row>
    <row r="156" ht="12.75">
      <c r="B156" t="s">
        <v>9</v>
      </c>
    </row>
    <row r="157" ht="12.75">
      <c r="B157" t="s">
        <v>75</v>
      </c>
    </row>
    <row r="159" spans="1:2" ht="12.75">
      <c r="A159" s="13" t="s">
        <v>73</v>
      </c>
      <c r="B159" s="2" t="s">
        <v>77</v>
      </c>
    </row>
    <row r="160" spans="4:8" ht="12.75">
      <c r="D160" t="s">
        <v>26</v>
      </c>
      <c r="F160" s="2"/>
      <c r="G160" s="2" t="s">
        <v>78</v>
      </c>
      <c r="H160" s="4" t="s">
        <v>79</v>
      </c>
    </row>
    <row r="161" spans="6:8" ht="12.75">
      <c r="F161" s="2" t="s">
        <v>80</v>
      </c>
      <c r="G161" s="4" t="s">
        <v>81</v>
      </c>
      <c r="H161" s="4" t="s">
        <v>82</v>
      </c>
    </row>
    <row r="162" spans="6:8" ht="12.75">
      <c r="F162" s="4" t="s">
        <v>27</v>
      </c>
      <c r="G162" s="4" t="s">
        <v>27</v>
      </c>
      <c r="H162" s="4" t="s">
        <v>27</v>
      </c>
    </row>
    <row r="163" ht="12.75">
      <c r="E163" t="s">
        <v>26</v>
      </c>
    </row>
    <row r="164" spans="2:8" ht="12.75">
      <c r="B164" t="s">
        <v>83</v>
      </c>
      <c r="F164" s="5">
        <f>19474-658</f>
        <v>18816</v>
      </c>
      <c r="G164" s="5">
        <f>2130-18+15</f>
        <v>2127</v>
      </c>
      <c r="H164" s="5">
        <f>G7+G8+G18-H165-H166-H167</f>
        <v>98181</v>
      </c>
    </row>
    <row r="165" spans="2:8" ht="12.75">
      <c r="B165" t="s">
        <v>84</v>
      </c>
      <c r="F165" s="5">
        <v>0</v>
      </c>
      <c r="G165" s="5">
        <v>0</v>
      </c>
      <c r="H165" s="5">
        <v>403</v>
      </c>
    </row>
    <row r="166" spans="2:8" ht="12.75">
      <c r="B166" t="s">
        <v>85</v>
      </c>
      <c r="F166" s="5">
        <v>0</v>
      </c>
      <c r="G166" s="5">
        <v>0</v>
      </c>
      <c r="H166" s="5">
        <v>7</v>
      </c>
    </row>
    <row r="167" spans="2:8" ht="12.75">
      <c r="B167" t="s">
        <v>120</v>
      </c>
      <c r="F167" s="7">
        <v>658</v>
      </c>
      <c r="G167" s="7">
        <v>18</v>
      </c>
      <c r="H167" s="7">
        <v>2267</v>
      </c>
    </row>
    <row r="168" spans="2:8" ht="12.75">
      <c r="B168" t="s">
        <v>26</v>
      </c>
      <c r="F168" s="20">
        <f>SUM(F164:F167)</f>
        <v>19474</v>
      </c>
      <c r="G168" s="20">
        <f>SUM(G164:G167)</f>
        <v>2145</v>
      </c>
      <c r="H168" s="20">
        <f>SUM(H164:H167)</f>
        <v>100858</v>
      </c>
    </row>
    <row r="169" spans="6:8" ht="12.75">
      <c r="F169" s="16"/>
      <c r="G169" s="16"/>
      <c r="H169" s="16"/>
    </row>
    <row r="170" spans="6:8" ht="12.75">
      <c r="F170" s="16"/>
      <c r="G170" s="16"/>
      <c r="H170" s="16"/>
    </row>
    <row r="171" spans="6:8" ht="12.75">
      <c r="F171" s="16"/>
      <c r="G171" s="16"/>
      <c r="H171" s="16"/>
    </row>
    <row r="172" spans="1:2" ht="12.75">
      <c r="A172" s="13" t="s">
        <v>76</v>
      </c>
      <c r="B172" s="2" t="s">
        <v>100</v>
      </c>
    </row>
    <row r="174" ht="12.75">
      <c r="B174" t="s">
        <v>146</v>
      </c>
    </row>
    <row r="175" ht="12.75">
      <c r="B175" t="s">
        <v>148</v>
      </c>
    </row>
    <row r="176" ht="12.75">
      <c r="B176" t="s">
        <v>26</v>
      </c>
    </row>
    <row r="177" spans="1:2" ht="12.75">
      <c r="A177" t="s">
        <v>26</v>
      </c>
      <c r="B177" t="s">
        <v>26</v>
      </c>
    </row>
    <row r="178" spans="1:2" ht="12.75">
      <c r="A178" s="13" t="s">
        <v>86</v>
      </c>
      <c r="B178" s="2" t="s">
        <v>126</v>
      </c>
    </row>
    <row r="179" ht="12.75">
      <c r="B179" t="s">
        <v>26</v>
      </c>
    </row>
    <row r="180" ht="12.75">
      <c r="B180" t="s">
        <v>145</v>
      </c>
    </row>
    <row r="181" ht="12.75">
      <c r="B181" t="s">
        <v>20</v>
      </c>
    </row>
    <row r="182" ht="12.75">
      <c r="B182" t="s">
        <v>147</v>
      </c>
    </row>
    <row r="183" spans="1:2" ht="12.75">
      <c r="A183" s="14"/>
      <c r="B183" t="s">
        <v>143</v>
      </c>
    </row>
    <row r="184" spans="1:2" ht="12.75">
      <c r="A184" s="14"/>
      <c r="B184" t="s">
        <v>142</v>
      </c>
    </row>
    <row r="185" ht="12.75">
      <c r="A185" s="14"/>
    </row>
    <row r="186" spans="1:2" ht="12.75">
      <c r="A186" s="13" t="s">
        <v>87</v>
      </c>
      <c r="B186" s="2" t="s">
        <v>121</v>
      </c>
    </row>
    <row r="187" ht="12.75">
      <c r="A187" s="14"/>
    </row>
    <row r="188" spans="1:2" ht="12.75">
      <c r="A188" s="14"/>
      <c r="B188" t="s">
        <v>22</v>
      </c>
    </row>
    <row r="189" spans="1:2" ht="12.75">
      <c r="A189" s="14"/>
      <c r="B189" t="s">
        <v>24</v>
      </c>
    </row>
    <row r="190" spans="1:2" ht="12.75">
      <c r="A190" s="14"/>
      <c r="B190" t="s">
        <v>149</v>
      </c>
    </row>
    <row r="191" spans="1:2" ht="12.75">
      <c r="A191" s="14"/>
      <c r="B191" t="s">
        <v>150</v>
      </c>
    </row>
    <row r="192" ht="12.75">
      <c r="A192" s="14"/>
    </row>
    <row r="193" spans="1:2" ht="12.75">
      <c r="A193" s="14"/>
      <c r="B193" t="s">
        <v>23</v>
      </c>
    </row>
    <row r="194" ht="12.75">
      <c r="A194" s="14"/>
    </row>
    <row r="195" spans="1:2" ht="12.75">
      <c r="A195" s="13" t="s">
        <v>89</v>
      </c>
      <c r="B195" s="2" t="s">
        <v>62</v>
      </c>
    </row>
    <row r="196" spans="1:2" ht="12.75">
      <c r="A196" t="s">
        <v>26</v>
      </c>
      <c r="B196" t="s">
        <v>17</v>
      </c>
    </row>
    <row r="197" ht="12.75">
      <c r="B197" t="s">
        <v>151</v>
      </c>
    </row>
    <row r="199" spans="1:3" ht="12.75">
      <c r="A199" s="13" t="s">
        <v>91</v>
      </c>
      <c r="B199" s="2" t="s">
        <v>88</v>
      </c>
      <c r="C199" s="2"/>
    </row>
    <row r="200" ht="12.75">
      <c r="C200" s="2"/>
    </row>
    <row r="201" spans="2:9" ht="12.75">
      <c r="B201" t="s">
        <v>136</v>
      </c>
      <c r="C201" s="17"/>
      <c r="D201" s="17"/>
      <c r="E201" s="17"/>
      <c r="F201" s="17"/>
      <c r="G201" s="17"/>
      <c r="H201" s="17"/>
      <c r="I201" s="17"/>
    </row>
    <row r="202" spans="2:9" ht="12.75">
      <c r="B202" t="s">
        <v>152</v>
      </c>
      <c r="C202" s="17"/>
      <c r="D202" s="17"/>
      <c r="E202" s="17"/>
      <c r="F202" s="17"/>
      <c r="G202" s="17"/>
      <c r="H202" s="17"/>
      <c r="I202" s="17"/>
    </row>
    <row r="203" spans="1:2" ht="12.75">
      <c r="A203" s="13"/>
      <c r="B203" t="s">
        <v>26</v>
      </c>
    </row>
    <row r="204" ht="12.75">
      <c r="A204" s="13"/>
    </row>
    <row r="205" spans="1:2" ht="12.75">
      <c r="A205" s="13" t="s">
        <v>92</v>
      </c>
      <c r="B205" s="2" t="s">
        <v>90</v>
      </c>
    </row>
    <row r="206" ht="12.75">
      <c r="B206" s="2"/>
    </row>
    <row r="207" ht="12.75">
      <c r="B207" s="17" t="s">
        <v>135</v>
      </c>
    </row>
    <row r="208" ht="12.75">
      <c r="B208" s="17" t="s">
        <v>26</v>
      </c>
    </row>
    <row r="209" spans="1:2" ht="12.75">
      <c r="A209" s="13" t="s">
        <v>103</v>
      </c>
      <c r="B209" s="2" t="s">
        <v>41</v>
      </c>
    </row>
    <row r="210" ht="12.75">
      <c r="B210" s="17" t="s">
        <v>26</v>
      </c>
    </row>
    <row r="211" spans="1:2" ht="12.75">
      <c r="A211" s="24" t="s">
        <v>128</v>
      </c>
      <c r="B211" s="2" t="s">
        <v>10</v>
      </c>
    </row>
    <row r="212" spans="1:2" ht="12.75">
      <c r="A212" s="13"/>
      <c r="B212" s="17" t="s">
        <v>144</v>
      </c>
    </row>
    <row r="214" spans="1:2" ht="12.75">
      <c r="A214" s="24" t="s">
        <v>129</v>
      </c>
      <c r="B214" s="2" t="s">
        <v>130</v>
      </c>
    </row>
    <row r="215" ht="12.75">
      <c r="B215" t="s">
        <v>131</v>
      </c>
    </row>
    <row r="216" ht="12.75">
      <c r="B216" t="s">
        <v>132</v>
      </c>
    </row>
    <row r="217" ht="12.75">
      <c r="B217" t="s">
        <v>153</v>
      </c>
    </row>
    <row r="218" ht="12.75">
      <c r="B218" t="s">
        <v>21</v>
      </c>
    </row>
    <row r="220" spans="1:2" ht="12.75">
      <c r="A220" s="13" t="s">
        <v>11</v>
      </c>
      <c r="B220" s="2" t="s">
        <v>13</v>
      </c>
    </row>
    <row r="222" ht="12.75">
      <c r="B222" t="s">
        <v>15</v>
      </c>
    </row>
    <row r="223" ht="12.75">
      <c r="B223" t="s">
        <v>16</v>
      </c>
    </row>
    <row r="224" ht="12.75">
      <c r="B224" t="s">
        <v>137</v>
      </c>
    </row>
    <row r="225" ht="12.75">
      <c r="B225" t="s">
        <v>14</v>
      </c>
    </row>
  </sheetData>
  <printOptions/>
  <pageMargins left="0.75" right="0.75" top="1" bottom="1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Paul Chuah</cp:lastModifiedBy>
  <cp:lastPrinted>2002-08-29T06:21:00Z</cp:lastPrinted>
  <dcterms:created xsi:type="dcterms:W3CDTF">1999-10-26T04:20:28Z</dcterms:created>
  <dcterms:modified xsi:type="dcterms:W3CDTF">2002-08-29T02:08:02Z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