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'Sheet1'!$A$1:$I$205</definedName>
  </definedNames>
  <calcPr fullCalcOnLoad="1"/>
</workbook>
</file>

<file path=xl/sharedStrings.xml><?xml version="1.0" encoding="utf-8"?>
<sst xmlns="http://schemas.openxmlformats.org/spreadsheetml/2006/main" count="198" uniqueCount="158">
  <si>
    <t xml:space="preserve"> </t>
  </si>
  <si>
    <t>RM'000</t>
  </si>
  <si>
    <t>CURRENT ASSETS</t>
  </si>
  <si>
    <t>OTHER DEBTORS</t>
  </si>
  <si>
    <t>CURRENT LIABILITIES</t>
  </si>
  <si>
    <t>SHORT TERM BORROWINGS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</si>
  <si>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</si>
  <si>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</si>
  <si>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</si>
  <si>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</si>
  <si>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</si>
  <si>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</si>
  <si>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</si>
  <si>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</si>
  <si>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</si>
  <si>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</si>
  <si>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</si>
  <si>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</si>
  <si>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</si>
  <si>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</si>
  <si>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</si>
  <si>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</si>
  <si>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</si>
  <si>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</si>
  <si>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</si>
  <si>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</si>
  <si>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</si>
  <si>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6.</t>
  </si>
  <si>
    <t>SALE OF INVESTMENT AND PROPERTIES</t>
  </si>
  <si>
    <t>7.</t>
  </si>
  <si>
    <t>PURCHASE AND SALE OF QUOTED SECURITIES</t>
  </si>
  <si>
    <t>8.</t>
  </si>
  <si>
    <t>COMPOSITION OF COMPANY</t>
  </si>
  <si>
    <t>9.</t>
  </si>
  <si>
    <t>CORPORATE PROPOSAL</t>
  </si>
  <si>
    <t>10.</t>
  </si>
  <si>
    <t>SEASONALITY OR CYCLICALITY OF OPERATIONS</t>
  </si>
  <si>
    <t>demand for homogeneous tile is largely derived from construction activities.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</si>
  <si>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</si>
  <si>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</si>
  <si>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</si>
  <si>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</si>
  <si>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</si>
  <si>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</si>
  <si>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</si>
  <si>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</si>
  <si>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</si>
  <si>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</si>
  <si>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</si>
  <si>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</si>
  <si>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</si>
  <si>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</si>
  <si>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</si>
  <si>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</si>
  <si>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</si>
  <si>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</si>
  <si>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</si>
  <si>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</si>
  <si>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</si>
  <si>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</si>
  <si>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</si>
  <si>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</si>
  <si>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17.</t>
  </si>
  <si>
    <t>PROSPECTS</t>
  </si>
  <si>
    <t>18.</t>
  </si>
  <si>
    <t>PROFIT FORECAST</t>
  </si>
  <si>
    <t>19.</t>
  </si>
  <si>
    <t>20.</t>
  </si>
  <si>
    <t>Term loan payable within 12 months</t>
  </si>
  <si>
    <t>Bank overdraft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</si>
  <si>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</si>
  <si>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</si>
  <si>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</si>
  <si>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>are not exempted by the Exchange.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</si>
  <si>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</si>
  <si>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</si>
  <si>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</si>
  <si>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</si>
  <si>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21.</t>
  </si>
  <si>
    <t>ISSUANCE AND REPAYMENT OF DEBTS AND SECURITIES</t>
  </si>
  <si>
    <t>AUDITED</t>
  </si>
  <si>
    <t xml:space="preserve">There were no issuance and repayment of debts  and equity securities, share  buy-backs, </t>
  </si>
  <si>
    <t>share cancellations, shares held as treasury shares and resale of treasury shares for  the</t>
  </si>
  <si>
    <t>rate whichever is applicable.</t>
  </si>
  <si>
    <t>SEACERA TILES BERHAD (Company No:163751-H)</t>
  </si>
  <si>
    <t>SEACERA TILES BERHAD (Company No : 163751-H)</t>
  </si>
  <si>
    <t>TAX RECOVERABLE</t>
  </si>
  <si>
    <t>31/12/2000</t>
  </si>
  <si>
    <t>being bank guarantee given to third parties for manufacturing activities.</t>
  </si>
  <si>
    <t>as follows :-</t>
  </si>
  <si>
    <t>(I)   first charge over certain of the Company's freehold land and buildings;</t>
  </si>
  <si>
    <t>(ii)  general security agreement relating to goods held; and</t>
  </si>
  <si>
    <t>(iii) general letter of pledge and a blanket counter indemnity.</t>
  </si>
  <si>
    <t>No corporate proposal being announced for the period under review.</t>
  </si>
  <si>
    <t>PROPERTY, PLANT AND EQUIPMENT</t>
  </si>
  <si>
    <t>NET TANGIBLE ASSETS PER SHARE (RM)</t>
  </si>
  <si>
    <t>INVESTMENT IN ASSOCIATED COMPANY</t>
  </si>
  <si>
    <t>Other</t>
  </si>
  <si>
    <t>Hospitality Infotainment Systems Ltd is a company incorporated in New Zealand.</t>
  </si>
  <si>
    <t>MATERIAL SUBSEQUENT EVENTS</t>
  </si>
  <si>
    <t>INVENTORIES</t>
  </si>
  <si>
    <t>TRADE RECEIVABLES</t>
  </si>
  <si>
    <t>TRADE PAYABLES</t>
  </si>
  <si>
    <t>OTHER PAYABLES</t>
  </si>
  <si>
    <t xml:space="preserve">REVIEW OF PERFORMANCE </t>
  </si>
  <si>
    <t>CONSOLIDATED BALANCE SHEET AS AT  31ST DEC 2001</t>
  </si>
  <si>
    <t>31/12/2001</t>
  </si>
  <si>
    <t>As at 31st December 2001, total outstanding contingent liabilities stood at RM0.612 million</t>
  </si>
  <si>
    <t>reaslised for the disposal amounted to RM 164,554.00.</t>
  </si>
  <si>
    <t xml:space="preserve">RM 2.178 million in the preceding quarter. </t>
  </si>
  <si>
    <t>a)</t>
  </si>
  <si>
    <t>b)</t>
  </si>
  <si>
    <t>The dividends proposed and paid were as follows:-</t>
  </si>
  <si>
    <t>25% to 26.9%.</t>
  </si>
  <si>
    <t>Year 2001</t>
  </si>
  <si>
    <t>Year 2000</t>
  </si>
  <si>
    <t>Total dividends (Tax Exempt) proposed and paid was 6 sen per share.</t>
  </si>
  <si>
    <t>First interim dividend (Tax Exempt) of 3 sen per share was paid on 6th June 2001.</t>
  </si>
  <si>
    <t>Second interim dividend (Tax Exempt) of 3 sen per share-payable on 16th January 2002.</t>
  </si>
  <si>
    <t>First and final dividend (Tax Exempt) of 7 sen per share was paid on 23rd July 2001.</t>
  </si>
  <si>
    <t>Total dividends (Tax Exempt) proposed and paid was 7 sen per share.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</si>
  <si>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</si>
  <si>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PROPOSED DIVIDEND</t>
  </si>
  <si>
    <t>financial year under review was RM 7.041 million resulting in a variance of 8.49%. However,</t>
  </si>
  <si>
    <t>there is no shortfall in profit guarantee.</t>
  </si>
  <si>
    <t xml:space="preserve">The prospects for the year is satisfactory. The Board is of the opinion that the prospects for </t>
  </si>
  <si>
    <t>The quarterly  statements  have  been  prepared  using  the  same  accounting  policies  and</t>
  </si>
  <si>
    <t>respect of prior years. The effective tax rate on the Group's profit is lower than the statutory</t>
  </si>
  <si>
    <t>rate mainly due to the claim of reinvestment allowance by a subsidiary company.</t>
  </si>
  <si>
    <t>The  provision  for  taxation  does not contain any  adjustment  for under or over-provision in</t>
  </si>
  <si>
    <t xml:space="preserve">On 23rd March 2001,  the Company entered  into a sale  and  purchase agreement  for  the </t>
  </si>
  <si>
    <t xml:space="preserve">disposal  of  a  piece  of  freehold  land  for  a  consideration  of  RM 1,464,813.00. The gain </t>
  </si>
  <si>
    <t>There were no purchases or sales of  quoted securities by the companies  in the group that</t>
  </si>
  <si>
    <t xml:space="preserve">There were no changes in composition of the Group and company  for  the current  financial </t>
  </si>
  <si>
    <t xml:space="preserve">year to  date  including  business combination, acquisition or disposal of   subsidiaries  and </t>
  </si>
  <si>
    <t>long term  investment,  restructuring  and discontinuing operations except for the  following :-</t>
  </si>
  <si>
    <t xml:space="preserve">On 17th April 2001 E-Seacera Sdn  Bhd,  a wholly-owned subsidiary of Seacera, </t>
  </si>
  <si>
    <t xml:space="preserve">has  entered  into a Share  Agreement to subscribe for 10,000  ordinary shares of NZ$ 1.00 </t>
  </si>
  <si>
    <t>each  in Hospitality  Infotainment  Systems Ltd  for  cash  consideration  of  RM 1.9 million.</t>
  </si>
  <si>
    <t>During the quarter under review E-Seacera Sdn Bhd has fully  subscribed  for an</t>
  </si>
  <si>
    <t xml:space="preserve">additional 1,838  new  ordinary  shares of  NZ$ 1.00  each in HIS  for cash consideration of </t>
  </si>
  <si>
    <t xml:space="preserve">RM 367,000.00. This has been effectively raised E-Seaceara's equity interests in  HIS  from </t>
  </si>
  <si>
    <t xml:space="preserve">Interest  is  charged  at  1.00% per annum above the bank's base lending rate or  inter-bank </t>
  </si>
  <si>
    <t>The  above borrowings are secured  by a  first charge over certain of the company's freehold</t>
  </si>
  <si>
    <t>The  banking  facilities  including  Bank Guarantee  granted  to  the Company  are  secured</t>
  </si>
  <si>
    <t>The  Group  is  not  engaged in any material litigation and is not aware of  any  proceedings</t>
  </si>
  <si>
    <t xml:space="preserve">Profit  before  tax  for  the  quarter  under  review  was RM 2.534  million  compared  with </t>
  </si>
  <si>
    <t xml:space="preserve">The Group  achieved  a  turnover of  RM 13.741 million and a  profit before tax of RM 2.534 </t>
  </si>
  <si>
    <t>million for the current financial quarter as compared with RM 12.204 million and  RM 2.245</t>
  </si>
  <si>
    <t>due to higher sales volume for the relevant quarter.</t>
  </si>
  <si>
    <t>million for the last year's quarter respectively. The increase in profit  before tax was mainly</t>
  </si>
  <si>
    <t>There were no material events subsequent to the end of the period reported on that have not</t>
  </si>
  <si>
    <t>been reflected in the financial statements.</t>
  </si>
  <si>
    <t>The Group's business is closely linked to  the  growth  of  the  construction  sector  as  the</t>
  </si>
  <si>
    <t xml:space="preserve">The Company had, in relation to its listing exercise  in  May 1999, on the Second Board of </t>
  </si>
  <si>
    <t>31st December 2001.The unaudited group profit before taxation and minority interest for the</t>
  </si>
  <si>
    <t xml:space="preserve">the  KLSE,  issued  a  profit  forecast  of  RM 7.694  million  for  the  financial year  ended </t>
  </si>
  <si>
    <t>the next financial year is also expected to be satisfactory.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</si>
</sst>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_);_(* \(#,##0.0\);_(* &quot;-&quot;_);_(@_)"/>
    <numFmt numFmtId="168" formatCode="_(* #,##0.00_);_(* \(#,##0.00\);_(* &quot;-&quot;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 topLeftCell="A219">
      <selection activeCell="B236" sqref="B236"/>
    </sheetView>
  </sheetViews>
  <sheetFormatPr defaultColWidth="9.140625" defaultRowHeight="12.75"/>
  <cols>
    <col min="1" max="1" width="8.140625" style="0" customWidth="1"/>
    <col min="5" max="5" width="9.28125" style="0" bestFit="1" customWidth="1"/>
    <col min="6" max="6" width="10.421875" style="0" bestFit="1" customWidth="1"/>
    <col min="8" max="8" width="10.28125" style="0" bestFit="1" customWidth="1"/>
    <col min="9" max="9" width="11.140625" style="0" customWidth="1"/>
  </cols>
  <sheetData>
    <row r="1" spans="1:8" ht="12.75">
      <c r="A1" s="21" t="s">
        <v>84</v>
      </c>
      <c r="G1" s="25" t="s">
        <v>0</v>
      </c>
      <c r="H1" s="22"/>
    </row>
    <row r="2" spans="1:8" ht="13.5" thickBot="1">
      <c r="A2" s="3" t="s">
        <v>105</v>
      </c>
      <c r="B2" s="1"/>
      <c r="C2" s="1"/>
      <c r="D2" s="1"/>
      <c r="E2" s="1"/>
      <c r="F2" s="1"/>
      <c r="G2" s="23"/>
      <c r="H2" s="24"/>
    </row>
    <row r="3" ht="12.75">
      <c r="I3" s="4" t="s">
        <v>80</v>
      </c>
    </row>
    <row r="4" spans="7:9" ht="12.75">
      <c r="G4" s="4" t="s">
        <v>106</v>
      </c>
      <c r="I4" s="11" t="s">
        <v>87</v>
      </c>
    </row>
    <row r="5" spans="7:9" ht="12.75">
      <c r="G5" s="4" t="s">
        <v>1</v>
      </c>
      <c r="I5" s="4" t="s">
        <v>1</v>
      </c>
    </row>
    <row r="6" ht="12.75">
      <c r="G6" s="6" t="s">
        <v>0</v>
      </c>
    </row>
    <row r="7" spans="1:9" ht="12.75">
      <c r="A7" s="2" t="s">
        <v>94</v>
      </c>
      <c r="G7" s="5">
        <v>49970</v>
      </c>
      <c r="I7" s="5">
        <v>52572</v>
      </c>
    </row>
    <row r="8" spans="1:9" ht="12.75">
      <c r="A8" s="2" t="s">
        <v>96</v>
      </c>
      <c r="G8" s="5">
        <v>2267</v>
      </c>
      <c r="I8" s="5">
        <v>0</v>
      </c>
    </row>
    <row r="10" ht="12.75">
      <c r="A10" s="2" t="s">
        <v>2</v>
      </c>
    </row>
    <row r="11" ht="12.75">
      <c r="D11" t="s">
        <v>0</v>
      </c>
    </row>
    <row r="12" spans="2:9" ht="12.75">
      <c r="B12" t="s">
        <v>100</v>
      </c>
      <c r="G12" s="5">
        <v>23700</v>
      </c>
      <c r="I12" s="5">
        <v>22553</v>
      </c>
    </row>
    <row r="13" spans="2:9" ht="12.75">
      <c r="B13" t="s">
        <v>101</v>
      </c>
      <c r="G13" s="5">
        <v>20046</v>
      </c>
      <c r="I13" s="5">
        <v>17397</v>
      </c>
    </row>
    <row r="14" spans="2:9" ht="12.75">
      <c r="B14" t="s">
        <v>76</v>
      </c>
      <c r="G14" s="5">
        <v>425</v>
      </c>
      <c r="I14" s="5">
        <v>755</v>
      </c>
    </row>
    <row r="15" spans="2:9" ht="12.75">
      <c r="B15" t="s">
        <v>3</v>
      </c>
      <c r="G15" s="5">
        <f>1850+725</f>
        <v>2575</v>
      </c>
      <c r="I15" s="5">
        <v>3763</v>
      </c>
    </row>
    <row r="16" spans="2:9" ht="12.75">
      <c r="B16" t="s">
        <v>86</v>
      </c>
      <c r="G16" s="5">
        <f>20+11</f>
        <v>31</v>
      </c>
      <c r="I16" s="5">
        <v>1028</v>
      </c>
    </row>
    <row r="17" spans="7:9" ht="12.75">
      <c r="G17" s="7" t="s">
        <v>0</v>
      </c>
      <c r="I17" s="7" t="s">
        <v>0</v>
      </c>
    </row>
    <row r="18" spans="7:9" ht="12.75">
      <c r="G18" s="8">
        <f>SUM(G12:G17)</f>
        <v>46777</v>
      </c>
      <c r="I18" s="8">
        <f>SUM(I12:I17)</f>
        <v>45496</v>
      </c>
    </row>
    <row r="20" ht="12.75">
      <c r="A20" s="2" t="s">
        <v>4</v>
      </c>
    </row>
    <row r="22" spans="2:9" ht="12.75">
      <c r="B22" t="s">
        <v>102</v>
      </c>
      <c r="G22" s="5">
        <v>3213</v>
      </c>
      <c r="H22" s="5"/>
      <c r="I22" s="5">
        <v>3073</v>
      </c>
    </row>
    <row r="23" spans="2:9" ht="12.75">
      <c r="B23" t="s">
        <v>103</v>
      </c>
      <c r="G23" s="5">
        <v>1410</v>
      </c>
      <c r="H23" s="5"/>
      <c r="I23" s="5">
        <v>1316</v>
      </c>
    </row>
    <row r="24" spans="2:9" ht="12.75">
      <c r="B24" t="s">
        <v>5</v>
      </c>
      <c r="G24" s="5">
        <v>10683</v>
      </c>
      <c r="H24" s="5"/>
      <c r="I24" s="5">
        <v>9370</v>
      </c>
    </row>
    <row r="25" spans="2:9" ht="12.75">
      <c r="B25" t="s">
        <v>122</v>
      </c>
      <c r="G25" s="5">
        <v>1200</v>
      </c>
      <c r="H25" s="5"/>
      <c r="I25" s="5">
        <v>2800</v>
      </c>
    </row>
    <row r="26" spans="2:9" ht="12.75">
      <c r="B26" t="s">
        <v>0</v>
      </c>
      <c r="G26" s="5" t="s">
        <v>0</v>
      </c>
      <c r="H26" s="5"/>
      <c r="I26" s="5" t="s">
        <v>0</v>
      </c>
    </row>
    <row r="27" spans="7:9" ht="12.75">
      <c r="G27" s="20">
        <f>SUM(G22:G26)</f>
        <v>16506</v>
      </c>
      <c r="H27" s="5"/>
      <c r="I27" s="20">
        <f>SUM(I22:I26)</f>
        <v>16559</v>
      </c>
    </row>
    <row r="29" spans="1:9" ht="12.75">
      <c r="A29" s="2" t="s">
        <v>6</v>
      </c>
      <c r="G29" s="6">
        <f>+G18-G27</f>
        <v>30271</v>
      </c>
      <c r="I29" s="6">
        <f>+I18-I27</f>
        <v>28937</v>
      </c>
    </row>
    <row r="31" spans="1:9" ht="13.5" thickBot="1">
      <c r="A31" s="2" t="s">
        <v>7</v>
      </c>
      <c r="G31" s="9">
        <f>+G7+G29+G8</f>
        <v>82508</v>
      </c>
      <c r="I31" s="9">
        <f>+I7+I29</f>
        <v>81509</v>
      </c>
    </row>
    <row r="33" spans="1:7" ht="12.75">
      <c r="A33" s="2" t="s">
        <v>8</v>
      </c>
      <c r="G33" t="s">
        <v>0</v>
      </c>
    </row>
    <row r="35" spans="1:9" ht="12.75">
      <c r="A35" t="s">
        <v>9</v>
      </c>
      <c r="G35" s="5">
        <v>39999</v>
      </c>
      <c r="I35" s="5">
        <v>39999</v>
      </c>
    </row>
    <row r="36" spans="1:9" ht="12.75">
      <c r="A36" t="s">
        <v>14</v>
      </c>
      <c r="G36" s="5">
        <v>2554</v>
      </c>
      <c r="I36" s="5">
        <v>2554</v>
      </c>
    </row>
    <row r="37" spans="1:9" ht="12.75">
      <c r="A37" t="s">
        <v>10</v>
      </c>
      <c r="G37" s="5">
        <f>36428+11</f>
        <v>36439</v>
      </c>
      <c r="I37" s="5">
        <v>33689</v>
      </c>
    </row>
    <row r="38" spans="1:9" ht="12.75">
      <c r="A38" t="s">
        <v>13</v>
      </c>
      <c r="G38" s="7">
        <v>292</v>
      </c>
      <c r="I38" s="7">
        <v>292</v>
      </c>
    </row>
    <row r="39" spans="7:9" ht="12.75">
      <c r="G39" s="5">
        <f>SUM(G35:G38)</f>
        <v>79284</v>
      </c>
      <c r="I39" s="5">
        <f>SUM(I35:I38)</f>
        <v>76534</v>
      </c>
    </row>
    <row r="40" spans="1:9" ht="12.75">
      <c r="A40" t="s">
        <v>11</v>
      </c>
      <c r="G40" s="5">
        <v>755</v>
      </c>
      <c r="I40" s="5">
        <v>2506</v>
      </c>
    </row>
    <row r="41" spans="1:9" ht="12.75">
      <c r="A41" t="s">
        <v>12</v>
      </c>
      <c r="G41" s="5">
        <v>2469</v>
      </c>
      <c r="I41" s="5">
        <v>2469</v>
      </c>
    </row>
    <row r="42" spans="1:9" ht="13.5" thickBot="1">
      <c r="A42" t="s">
        <v>7</v>
      </c>
      <c r="G42" s="10">
        <f>SUM(G39:G41)</f>
        <v>82508</v>
      </c>
      <c r="I42" s="10">
        <f>SUM(I39:I41)</f>
        <v>81509</v>
      </c>
    </row>
    <row r="44" spans="1:9" ht="12.75">
      <c r="A44" t="s">
        <v>95</v>
      </c>
      <c r="G44" s="27">
        <f>+G39/G35</f>
        <v>1.9821495537388434</v>
      </c>
      <c r="I44" s="27">
        <f>+I39/I35</f>
        <v>1.9133978349458736</v>
      </c>
    </row>
    <row r="45" spans="7:9" ht="12.75">
      <c r="G45" s="27"/>
      <c r="I45" s="27"/>
    </row>
    <row r="46" spans="7:9" ht="12.75">
      <c r="G46" s="27"/>
      <c r="I46" s="27"/>
    </row>
    <row r="47" spans="7:9" ht="12.75">
      <c r="G47" s="27"/>
      <c r="I47" s="27"/>
    </row>
    <row r="48" spans="7:9" ht="12.75">
      <c r="G48" s="27"/>
      <c r="I48" s="27"/>
    </row>
    <row r="49" spans="7:9" ht="12.75">
      <c r="G49" s="27"/>
      <c r="I49" s="27"/>
    </row>
    <row r="50" spans="7:9" ht="12.75">
      <c r="G50" s="27"/>
      <c r="I50" s="27"/>
    </row>
    <row r="51" spans="7:9" ht="12.75">
      <c r="G51" s="27"/>
      <c r="I51" s="27"/>
    </row>
    <row r="52" spans="7:9" ht="12.75">
      <c r="G52" s="27"/>
      <c r="I52" s="27"/>
    </row>
    <row r="53" spans="7:9" ht="12.75">
      <c r="G53" s="27"/>
      <c r="I53" s="27"/>
    </row>
    <row r="54" spans="7:9" ht="12.75">
      <c r="G54" s="27"/>
      <c r="I54" s="27"/>
    </row>
    <row r="55" spans="7:9" ht="12.75">
      <c r="G55" s="16" t="s">
        <v>0</v>
      </c>
      <c r="I55" s="19"/>
    </row>
    <row r="56" ht="12.75">
      <c r="A56" s="2" t="s">
        <v>85</v>
      </c>
    </row>
    <row r="57" ht="12.75">
      <c r="A57" s="3" t="s">
        <v>16</v>
      </c>
    </row>
    <row r="58" ht="12.75">
      <c r="A58" s="29"/>
    </row>
    <row r="59" spans="1:2" ht="12.75">
      <c r="A59" s="12" t="s">
        <v>17</v>
      </c>
      <c r="B59" s="2" t="s">
        <v>18</v>
      </c>
    </row>
    <row r="61" spans="1:2" ht="12.75">
      <c r="A61" t="s">
        <v>0</v>
      </c>
      <c r="B61" t="s">
        <v>126</v>
      </c>
    </row>
    <row r="62" spans="1:2" ht="12.75">
      <c r="A62" t="s">
        <v>0</v>
      </c>
      <c r="B62" t="s">
        <v>74</v>
      </c>
    </row>
    <row r="64" spans="1:2" ht="12.75">
      <c r="A64" s="13" t="s">
        <v>19</v>
      </c>
      <c r="B64" s="2" t="s">
        <v>20</v>
      </c>
    </row>
    <row r="66" spans="1:2" ht="12.75">
      <c r="A66" t="s">
        <v>0</v>
      </c>
      <c r="B66" t="s">
        <v>70</v>
      </c>
    </row>
    <row r="68" spans="1:2" ht="12.75">
      <c r="A68" s="13" t="s">
        <v>21</v>
      </c>
      <c r="B68" s="2" t="s">
        <v>22</v>
      </c>
    </row>
    <row r="70" spans="1:2" ht="12.75">
      <c r="A70" t="s">
        <v>0</v>
      </c>
      <c r="B70" t="s">
        <v>23</v>
      </c>
    </row>
    <row r="72" spans="1:2" ht="12.75">
      <c r="A72" s="14" t="s">
        <v>24</v>
      </c>
      <c r="B72" s="2" t="s">
        <v>25</v>
      </c>
    </row>
    <row r="74" spans="1:2" ht="12.75">
      <c r="A74" t="s">
        <v>0</v>
      </c>
      <c r="B74" t="s">
        <v>129</v>
      </c>
    </row>
    <row r="75" ht="12.75">
      <c r="B75" t="s">
        <v>127</v>
      </c>
    </row>
    <row r="76" ht="12.75">
      <c r="B76" t="s">
        <v>128</v>
      </c>
    </row>
    <row r="77" ht="12.75">
      <c r="B77" t="s">
        <v>0</v>
      </c>
    </row>
    <row r="78" spans="5:8" ht="12.75">
      <c r="E78" s="15"/>
      <c r="F78" s="15"/>
      <c r="G78" s="15"/>
      <c r="H78" s="15"/>
    </row>
    <row r="79" spans="1:2" ht="12.75">
      <c r="A79" s="13" t="s">
        <v>26</v>
      </c>
      <c r="B79" s="2" t="s">
        <v>28</v>
      </c>
    </row>
    <row r="81" spans="1:2" ht="12.75">
      <c r="A81" t="s">
        <v>0</v>
      </c>
      <c r="B81" t="s">
        <v>130</v>
      </c>
    </row>
    <row r="82" ht="12.75">
      <c r="B82" t="s">
        <v>131</v>
      </c>
    </row>
    <row r="83" ht="12.75">
      <c r="B83" t="s">
        <v>108</v>
      </c>
    </row>
    <row r="85" spans="1:2" ht="12.75">
      <c r="A85" s="13" t="s">
        <v>27</v>
      </c>
      <c r="B85" s="2" t="s">
        <v>30</v>
      </c>
    </row>
    <row r="87" spans="1:2" ht="12.75">
      <c r="A87" t="s">
        <v>0</v>
      </c>
      <c r="B87" t="s">
        <v>132</v>
      </c>
    </row>
    <row r="88" ht="12.75">
      <c r="B88" t="s">
        <v>73</v>
      </c>
    </row>
    <row r="90" spans="1:2" ht="12.75">
      <c r="A90" s="13" t="s">
        <v>29</v>
      </c>
      <c r="B90" s="2" t="s">
        <v>32</v>
      </c>
    </row>
    <row r="91" spans="1:2" ht="12.75">
      <c r="A91" s="13"/>
      <c r="B91" s="2"/>
    </row>
    <row r="92" spans="1:2" ht="12.75">
      <c r="A92" s="13"/>
      <c r="B92" t="s">
        <v>133</v>
      </c>
    </row>
    <row r="93" spans="1:2" ht="12.75">
      <c r="A93" s="13"/>
      <c r="B93" t="s">
        <v>134</v>
      </c>
    </row>
    <row r="94" spans="1:2" ht="12.75">
      <c r="A94" s="13"/>
      <c r="B94" t="s">
        <v>135</v>
      </c>
    </row>
    <row r="95" spans="1:3" ht="12.75">
      <c r="A95" s="13"/>
      <c r="C95" t="s">
        <v>136</v>
      </c>
    </row>
    <row r="96" spans="1:2" ht="12.75">
      <c r="A96" s="13"/>
      <c r="B96" t="s">
        <v>137</v>
      </c>
    </row>
    <row r="97" spans="1:2" ht="12.75">
      <c r="A97" s="13"/>
      <c r="B97" t="s">
        <v>138</v>
      </c>
    </row>
    <row r="98" spans="1:3" ht="12.75">
      <c r="A98" s="13"/>
      <c r="C98" t="s">
        <v>139</v>
      </c>
    </row>
    <row r="99" spans="1:2" ht="12.75">
      <c r="A99" s="13"/>
      <c r="B99" t="s">
        <v>140</v>
      </c>
    </row>
    <row r="100" spans="1:2" ht="12.75">
      <c r="A100" s="13"/>
      <c r="B100" t="s">
        <v>141</v>
      </c>
    </row>
    <row r="101" spans="1:2" ht="12.75">
      <c r="A101" s="13"/>
      <c r="B101" t="s">
        <v>113</v>
      </c>
    </row>
    <row r="102" spans="1:3" ht="12.75">
      <c r="A102" s="13"/>
      <c r="C102" t="s">
        <v>98</v>
      </c>
    </row>
    <row r="103" ht="12.75">
      <c r="B103" t="s">
        <v>0</v>
      </c>
    </row>
    <row r="104" spans="1:2" ht="12.75">
      <c r="A104" s="13" t="s">
        <v>31</v>
      </c>
      <c r="B104" s="2" t="s">
        <v>34</v>
      </c>
    </row>
    <row r="106" ht="12.75">
      <c r="B106" t="s">
        <v>93</v>
      </c>
    </row>
    <row r="108" spans="1:2" ht="12.75">
      <c r="A108" s="13" t="s">
        <v>33</v>
      </c>
      <c r="B108" s="2" t="s">
        <v>79</v>
      </c>
    </row>
    <row r="109" ht="12.75">
      <c r="H109" t="s">
        <v>121</v>
      </c>
    </row>
    <row r="110" ht="12.75">
      <c r="B110" t="s">
        <v>81</v>
      </c>
    </row>
    <row r="111" ht="12.75">
      <c r="B111" t="s">
        <v>82</v>
      </c>
    </row>
    <row r="112" spans="1:8" ht="12.75">
      <c r="A112" s="2"/>
      <c r="B112" t="s">
        <v>77</v>
      </c>
      <c r="H112" s="26"/>
    </row>
    <row r="114" spans="1:2" ht="12.75">
      <c r="A114" s="13" t="s">
        <v>35</v>
      </c>
      <c r="B114" s="2" t="s">
        <v>40</v>
      </c>
    </row>
    <row r="116" spans="1:2" ht="12.75">
      <c r="A116" t="s">
        <v>0</v>
      </c>
      <c r="B116" t="s">
        <v>41</v>
      </c>
    </row>
    <row r="117" spans="7:8" ht="12.75">
      <c r="G117" s="4" t="s">
        <v>42</v>
      </c>
      <c r="H117" s="4" t="s">
        <v>42</v>
      </c>
    </row>
    <row r="118" spans="7:8" ht="12.75">
      <c r="G118" s="4" t="s">
        <v>106</v>
      </c>
      <c r="H118" s="4" t="s">
        <v>87</v>
      </c>
    </row>
    <row r="119" spans="7:8" ht="12.75">
      <c r="G119" s="4" t="s">
        <v>1</v>
      </c>
      <c r="H119" s="4" t="s">
        <v>1</v>
      </c>
    </row>
    <row r="121" spans="3:8" ht="13.5" thickBot="1">
      <c r="C121" t="s">
        <v>43</v>
      </c>
      <c r="G121" s="18">
        <v>755</v>
      </c>
      <c r="H121" s="18">
        <f>+I40</f>
        <v>2506</v>
      </c>
    </row>
    <row r="122" spans="7:8" ht="13.5" thickTop="1">
      <c r="G122" s="5"/>
      <c r="H122" s="5"/>
    </row>
    <row r="123" spans="3:8" ht="12.75">
      <c r="C123" t="s">
        <v>68</v>
      </c>
      <c r="G123" s="5">
        <v>1813</v>
      </c>
      <c r="H123" s="5">
        <v>1812</v>
      </c>
    </row>
    <row r="124" spans="3:8" ht="12.75">
      <c r="C124" t="s">
        <v>44</v>
      </c>
      <c r="G124" s="5">
        <v>8698</v>
      </c>
      <c r="H124" s="5">
        <v>6716</v>
      </c>
    </row>
    <row r="125" spans="3:8" ht="12.75">
      <c r="C125" t="s">
        <v>69</v>
      </c>
      <c r="G125" s="5">
        <v>172</v>
      </c>
      <c r="H125" s="5">
        <v>842</v>
      </c>
    </row>
    <row r="126" spans="7:8" ht="13.5" thickBot="1">
      <c r="G126" s="10">
        <f>SUM(G123:G125)</f>
        <v>10683</v>
      </c>
      <c r="H126" s="10">
        <f>SUM(H123:H125)</f>
        <v>9370</v>
      </c>
    </row>
    <row r="127" spans="7:8" ht="12.75">
      <c r="G127" s="16"/>
      <c r="H127" s="16"/>
    </row>
    <row r="128" spans="2:8" ht="12.75">
      <c r="B128" t="s">
        <v>143</v>
      </c>
      <c r="G128" s="16"/>
      <c r="H128" s="16"/>
    </row>
    <row r="129" spans="2:8" ht="12.75">
      <c r="B129" t="s">
        <v>45</v>
      </c>
      <c r="G129" s="16"/>
      <c r="H129" s="16"/>
    </row>
    <row r="131" ht="12.75">
      <c r="B131" t="s">
        <v>142</v>
      </c>
    </row>
    <row r="132" ht="12.75">
      <c r="B132" t="s">
        <v>83</v>
      </c>
    </row>
    <row r="134" spans="1:2" ht="12.75">
      <c r="A134" s="13" t="s">
        <v>38</v>
      </c>
      <c r="B134" s="2" t="s">
        <v>47</v>
      </c>
    </row>
    <row r="136" ht="12.75">
      <c r="B136" t="s">
        <v>107</v>
      </c>
    </row>
    <row r="137" ht="12.75">
      <c r="B137" t="s">
        <v>88</v>
      </c>
    </row>
    <row r="139" ht="12.75">
      <c r="B139" t="s">
        <v>144</v>
      </c>
    </row>
    <row r="140" ht="12.75">
      <c r="B140" t="s">
        <v>89</v>
      </c>
    </row>
    <row r="142" ht="12.75">
      <c r="B142" t="s">
        <v>90</v>
      </c>
    </row>
    <row r="143" ht="12.75">
      <c r="B143" t="s">
        <v>91</v>
      </c>
    </row>
    <row r="144" ht="12.75">
      <c r="B144" t="s">
        <v>92</v>
      </c>
    </row>
    <row r="146" spans="1:2" ht="12.75">
      <c r="A146" s="13" t="s">
        <v>39</v>
      </c>
      <c r="B146" s="2" t="s">
        <v>71</v>
      </c>
    </row>
    <row r="147" ht="12.75">
      <c r="A147" s="13"/>
    </row>
    <row r="148" ht="12.75">
      <c r="B148" t="s">
        <v>72</v>
      </c>
    </row>
    <row r="150" spans="1:2" ht="12.75">
      <c r="A150" s="13" t="s">
        <v>46</v>
      </c>
      <c r="B150" s="2" t="s">
        <v>49</v>
      </c>
    </row>
    <row r="151" ht="12.75">
      <c r="A151" t="s">
        <v>0</v>
      </c>
    </row>
    <row r="152" ht="12.75">
      <c r="B152" t="s">
        <v>145</v>
      </c>
    </row>
    <row r="153" ht="12.75">
      <c r="B153" t="s">
        <v>50</v>
      </c>
    </row>
    <row r="155" spans="1:2" ht="12.75">
      <c r="A155" s="13" t="s">
        <v>48</v>
      </c>
      <c r="B155" s="2" t="s">
        <v>52</v>
      </c>
    </row>
    <row r="156" spans="4:8" ht="12.75">
      <c r="D156" t="s">
        <v>0</v>
      </c>
      <c r="F156" s="2"/>
      <c r="G156" s="2" t="s">
        <v>53</v>
      </c>
      <c r="H156" s="4" t="s">
        <v>54</v>
      </c>
    </row>
    <row r="157" spans="6:8" ht="12.75">
      <c r="F157" s="2" t="s">
        <v>55</v>
      </c>
      <c r="G157" s="4" t="s">
        <v>56</v>
      </c>
      <c r="H157" s="4" t="s">
        <v>57</v>
      </c>
    </row>
    <row r="158" spans="6:8" ht="12.75">
      <c r="F158" s="4" t="s">
        <v>1</v>
      </c>
      <c r="G158" s="4" t="s">
        <v>1</v>
      </c>
      <c r="H158" s="4" t="s">
        <v>1</v>
      </c>
    </row>
    <row r="159" ht="12.75">
      <c r="E159" t="s">
        <v>0</v>
      </c>
    </row>
    <row r="160" spans="2:8" ht="12.75">
      <c r="B160" t="s">
        <v>58</v>
      </c>
      <c r="F160" s="5">
        <v>43966</v>
      </c>
      <c r="G160" s="5">
        <f>7215-167</f>
        <v>7048</v>
      </c>
      <c r="H160" s="5">
        <f>G7+G8+G18-H161-H162-H163</f>
        <v>96300</v>
      </c>
    </row>
    <row r="161" spans="2:8" ht="12.75">
      <c r="B161" t="s">
        <v>59</v>
      </c>
      <c r="F161" s="5">
        <v>14</v>
      </c>
      <c r="G161" s="5">
        <v>-7</v>
      </c>
      <c r="H161" s="5">
        <v>440</v>
      </c>
    </row>
    <row r="162" spans="2:8" ht="12.75">
      <c r="B162" t="s">
        <v>60</v>
      </c>
      <c r="F162" s="5">
        <v>0</v>
      </c>
      <c r="G162" s="5">
        <v>0</v>
      </c>
      <c r="H162" s="5">
        <v>7</v>
      </c>
    </row>
    <row r="163" spans="2:8" ht="12.75">
      <c r="B163" t="s">
        <v>97</v>
      </c>
      <c r="F163" s="7">
        <v>0</v>
      </c>
      <c r="G163" s="7" t="s">
        <v>0</v>
      </c>
      <c r="H163" s="7">
        <v>2267</v>
      </c>
    </row>
    <row r="164" spans="2:8" ht="12.75">
      <c r="B164" t="s">
        <v>0</v>
      </c>
      <c r="F164" s="20">
        <f>SUM(F160:F163)</f>
        <v>43980</v>
      </c>
      <c r="G164" s="20">
        <f>SUM(G160:G163)</f>
        <v>7041</v>
      </c>
      <c r="H164" s="20">
        <f>SUM(H160:H163)</f>
        <v>99014</v>
      </c>
    </row>
    <row r="165" spans="6:8" ht="12.75">
      <c r="F165" s="16"/>
      <c r="G165" s="16"/>
      <c r="H165" s="16"/>
    </row>
    <row r="166" spans="1:2" ht="12.75">
      <c r="A166" s="13" t="s">
        <v>51</v>
      </c>
      <c r="B166" s="2" t="s">
        <v>75</v>
      </c>
    </row>
    <row r="168" ht="12.75">
      <c r="B168" t="s">
        <v>146</v>
      </c>
    </row>
    <row r="169" ht="12.75">
      <c r="B169" t="s">
        <v>109</v>
      </c>
    </row>
    <row r="170" spans="1:2" ht="12.75">
      <c r="A170" t="s">
        <v>0</v>
      </c>
      <c r="B170" t="s">
        <v>0</v>
      </c>
    </row>
    <row r="171" spans="1:2" ht="12.75">
      <c r="A171" s="13" t="s">
        <v>61</v>
      </c>
      <c r="B171" s="2" t="s">
        <v>104</v>
      </c>
    </row>
    <row r="172" ht="12.75">
      <c r="B172" t="s">
        <v>0</v>
      </c>
    </row>
    <row r="173" ht="12.75">
      <c r="B173" t="s">
        <v>147</v>
      </c>
    </row>
    <row r="174" ht="12.75">
      <c r="B174" t="s">
        <v>148</v>
      </c>
    </row>
    <row r="175" ht="12.75">
      <c r="B175" t="s">
        <v>150</v>
      </c>
    </row>
    <row r="176" spans="1:2" ht="12.75">
      <c r="A176" s="14"/>
      <c r="B176" t="s">
        <v>149</v>
      </c>
    </row>
    <row r="177" spans="1:2" ht="12.75">
      <c r="A177" s="14"/>
      <c r="B177" t="s">
        <v>0</v>
      </c>
    </row>
    <row r="178" spans="1:2" ht="12.75">
      <c r="A178" s="13" t="s">
        <v>62</v>
      </c>
      <c r="B178" s="2" t="s">
        <v>99</v>
      </c>
    </row>
    <row r="179" ht="12.75">
      <c r="A179" s="14"/>
    </row>
    <row r="180" spans="1:2" ht="12.75">
      <c r="A180" s="14"/>
      <c r="B180" t="s">
        <v>151</v>
      </c>
    </row>
    <row r="181" spans="1:2" ht="12.75">
      <c r="A181" s="14"/>
      <c r="B181" t="s">
        <v>152</v>
      </c>
    </row>
    <row r="182" ht="12.75">
      <c r="A182" s="14"/>
    </row>
    <row r="183" spans="1:2" ht="12.75">
      <c r="A183" s="13" t="s">
        <v>64</v>
      </c>
      <c r="B183" s="2" t="s">
        <v>36</v>
      </c>
    </row>
    <row r="184" spans="1:2" ht="12.75">
      <c r="A184" t="s">
        <v>0</v>
      </c>
      <c r="B184" t="s">
        <v>153</v>
      </c>
    </row>
    <row r="185" ht="12.75">
      <c r="B185" t="s">
        <v>37</v>
      </c>
    </row>
    <row r="187" spans="1:3" ht="12.75">
      <c r="A187" s="13" t="s">
        <v>66</v>
      </c>
      <c r="B187" s="2" t="s">
        <v>63</v>
      </c>
      <c r="C187" s="2"/>
    </row>
    <row r="188" ht="12.75">
      <c r="C188" s="2"/>
    </row>
    <row r="189" spans="2:9" ht="12.75">
      <c r="B189" t="s">
        <v>125</v>
      </c>
      <c r="C189" s="17"/>
      <c r="D189" s="17"/>
      <c r="E189" s="17"/>
      <c r="F189" s="17"/>
      <c r="G189" s="17"/>
      <c r="H189" s="17"/>
      <c r="I189" s="17"/>
    </row>
    <row r="190" spans="2:9" ht="12.75">
      <c r="B190" t="s">
        <v>157</v>
      </c>
      <c r="C190" s="17"/>
      <c r="D190" s="17"/>
      <c r="E190" s="17"/>
      <c r="F190" s="17"/>
      <c r="G190" s="17"/>
      <c r="H190" s="17"/>
      <c r="I190" s="17"/>
    </row>
    <row r="191" spans="1:2" ht="12.75">
      <c r="A191" s="13"/>
      <c r="B191" t="s">
        <v>0</v>
      </c>
    </row>
    <row r="192" spans="1:2" ht="12.75">
      <c r="A192" s="13" t="s">
        <v>67</v>
      </c>
      <c r="B192" s="2" t="s">
        <v>65</v>
      </c>
    </row>
    <row r="193" ht="12.75">
      <c r="B193" s="2"/>
    </row>
    <row r="194" ht="12.75">
      <c r="B194" s="17" t="s">
        <v>154</v>
      </c>
    </row>
    <row r="195" ht="12.75">
      <c r="B195" s="17" t="s">
        <v>156</v>
      </c>
    </row>
    <row r="196" ht="12.75">
      <c r="B196" s="17" t="s">
        <v>155</v>
      </c>
    </row>
    <row r="197" ht="12.75">
      <c r="B197" s="17" t="s">
        <v>123</v>
      </c>
    </row>
    <row r="198" ht="12.75">
      <c r="B198" s="17" t="s">
        <v>124</v>
      </c>
    </row>
    <row r="199" ht="12.75">
      <c r="B199" s="17"/>
    </row>
    <row r="200" spans="1:2" ht="12.75">
      <c r="A200" s="13" t="s">
        <v>78</v>
      </c>
      <c r="B200" s="2" t="s">
        <v>15</v>
      </c>
    </row>
    <row r="201" spans="1:2" ht="12.75">
      <c r="A201" s="13"/>
      <c r="B201" s="17" t="s">
        <v>112</v>
      </c>
    </row>
    <row r="203" spans="1:2" ht="12.75">
      <c r="A203" s="28" t="s">
        <v>110</v>
      </c>
      <c r="B203" s="2" t="s">
        <v>114</v>
      </c>
    </row>
    <row r="204" ht="12.75">
      <c r="B204" t="s">
        <v>117</v>
      </c>
    </row>
    <row r="205" ht="12.75">
      <c r="B205" t="s">
        <v>118</v>
      </c>
    </row>
    <row r="207" ht="12.75">
      <c r="B207" t="s">
        <v>116</v>
      </c>
    </row>
    <row r="209" spans="1:2" ht="12.75">
      <c r="A209" s="28" t="s">
        <v>111</v>
      </c>
      <c r="B209" s="2" t="s">
        <v>115</v>
      </c>
    </row>
    <row r="210" spans="1:2" ht="12.75">
      <c r="A210" s="28"/>
      <c r="B210" s="17" t="s">
        <v>119</v>
      </c>
    </row>
    <row r="211" spans="1:2" ht="12.75">
      <c r="A211" s="28"/>
      <c r="B211" s="17"/>
    </row>
    <row r="212" ht="12.75">
      <c r="B212" t="s">
        <v>120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System Administrator</cp:lastModifiedBy>
  <cp:lastPrinted>2002-02-27T09:10:20Z</cp:lastPrinted>
  <dcterms:created xsi:type="dcterms:W3CDTF">1999-10-26T04:20:28Z</dcterms:created>
  <dcterms:modified xsi:type="dcterms:W3CDTF">2002-02-28T02:27:33Z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