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'Sheet1'!$A$1:$I$208</definedName>
  </definedNames>
  <calcPr fullCalcOnLoad="1"/>
</workbook>
</file>

<file path=xl/sharedStrings.xml><?xml version="1.0" encoding="utf-8"?>
<sst xmlns="http://schemas.openxmlformats.org/spreadsheetml/2006/main" count="187" uniqueCount="146">
  <si>
    <t xml:space="preserve"> </t>
  </si>
  <si>
    <t>RM'000</t>
  </si>
  <si>
    <t>CURRENT ASSETS</t>
  </si>
  <si>
    <t>STOCK</t>
  </si>
  <si>
    <t>TRADE DEBTORS</t>
  </si>
  <si>
    <t>OTHER DEBTORS</t>
  </si>
  <si>
    <t>CURRENT LIABILITIES</t>
  </si>
  <si>
    <t>TRADE CREDITORS</t>
  </si>
  <si>
    <t>OTHER CREDITORS</t>
  </si>
  <si>
    <t>SHORT TERM BORROWINGS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</si>
  <si>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</si>
  <si>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</si>
  <si>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</si>
  <si>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</si>
  <si>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</si>
  <si>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</si>
  <si>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</si>
  <si>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</si>
  <si>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</si>
  <si>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</si>
  <si>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</si>
  <si>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</si>
  <si>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</si>
  <si>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</si>
  <si>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</si>
  <si>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</si>
  <si>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</si>
  <si>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</si>
  <si>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</si>
  <si>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</si>
  <si>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</si>
  <si>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PRE-ACQUISITION PROFITS</t>
  </si>
  <si>
    <t>6.</t>
  </si>
  <si>
    <t>SALE OF INVESTMENT AND PROPERTIES</t>
  </si>
  <si>
    <t>7.</t>
  </si>
  <si>
    <t>PURCHASE AND SALE OF QUOTED SECURITIES</t>
  </si>
  <si>
    <t>8.</t>
  </si>
  <si>
    <t>COMPOSITION OF COMPANY</t>
  </si>
  <si>
    <t>9.</t>
  </si>
  <si>
    <t>CORPORATE PROPOSAL</t>
  </si>
  <si>
    <t>10.</t>
  </si>
  <si>
    <t>SEASONALITY OR CYCLICALITY OF OPERATIONS</t>
  </si>
  <si>
    <t>demand for homogeneous tile is largely derived from construction activities.</t>
  </si>
  <si>
    <t>11.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</si>
  <si>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</si>
  <si>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</si>
  <si>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</si>
  <si>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</si>
  <si>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</si>
  <si>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</si>
  <si>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land and buildings.</t>
  </si>
  <si>
    <t>13.</t>
  </si>
  <si>
    <t>CONTINGENT LIABILITIES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</si>
  <si>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</si>
  <si>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</si>
  <si>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</si>
  <si>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</si>
  <si>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</si>
  <si>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</si>
  <si>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</si>
  <si>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</si>
  <si>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</si>
  <si>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</si>
  <si>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</si>
  <si>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</si>
  <si>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</si>
  <si>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</si>
  <si>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REVIEW OF PERFORMANCE</t>
  </si>
  <si>
    <t>17.</t>
  </si>
  <si>
    <t>PROSPECTS</t>
  </si>
  <si>
    <t>18.</t>
  </si>
  <si>
    <t>PROFIT FORECAST</t>
  </si>
  <si>
    <t>19.</t>
  </si>
  <si>
    <t>20.</t>
  </si>
  <si>
    <t>Term loan payable within 12 months</t>
  </si>
  <si>
    <t>Bank overdraft</t>
  </si>
  <si>
    <t>There was no exceptional item in the quarterly financial statement under review.</t>
  </si>
  <si>
    <t>OFF BALANCE SHEET FINANCIAL INSTRUMENTS</t>
  </si>
  <si>
    <t>The Group does not have any financial instruments with off balance sheet risk.</t>
  </si>
  <si>
    <t>There were no purchases or sales of  quoted securities by the companies in the group that</t>
  </si>
  <si>
    <t>are not exempted by the Exchange.</t>
  </si>
  <si>
    <t>The quarterly statements have been  prepared  using  the  same  accounting  policies  and</t>
  </si>
  <si>
    <t>method of computation as compared with the recent annual financial statement.</t>
  </si>
  <si>
    <t>REVIEW OF PERFORMANCE FOR THE QUARTER</t>
  </si>
  <si>
    <t>CASH &amp; BANK BALANCE</t>
  </si>
  <si>
    <t>period under review.</t>
  </si>
  <si>
    <t>Not applicable.</t>
  </si>
  <si>
    <t>21.</t>
  </si>
  <si>
    <t>ISSUANCE AND REPAYMENT OF DEBTS AND SECURITIES</t>
  </si>
  <si>
    <t>AUDITED</t>
  </si>
  <si>
    <t>The Group's business is closely linked to  the  growth  of  the  construction  sector  as the</t>
  </si>
  <si>
    <t xml:space="preserve">There were no issuance and repayment of debts  and equity securities, share  buy-backs, </t>
  </si>
  <si>
    <t>share cancellations, shares held as treasury shares and resale of treasury shares for  the</t>
  </si>
  <si>
    <t>rate whichever is applicable.</t>
  </si>
  <si>
    <t>SEACERA TILES BERHAD (Company No:163751-H)</t>
  </si>
  <si>
    <t>SEACERA TILES BERHAD (Company No : 163751-H)</t>
  </si>
  <si>
    <t>TAX RECOVERABLE</t>
  </si>
  <si>
    <t>31/12/2000</t>
  </si>
  <si>
    <t>being bank guarantee given to third parties for manufacturing activities.</t>
  </si>
  <si>
    <t>business environment and barring any unforseen circumstances, the performance of the</t>
  </si>
  <si>
    <t>Group for the financial year ending 31 December 2001 is expected to be satisfactory.</t>
  </si>
  <si>
    <t>The banking facilities including Bank Guarantee granted to the Company are secured</t>
  </si>
  <si>
    <t>as follows :-</t>
  </si>
  <si>
    <t>(I)   first charge over certain of the Company's freehold land and buildings;</t>
  </si>
  <si>
    <t>(ii)  general security agreement relating to goods held; and</t>
  </si>
  <si>
    <t>(iii) general letter of pledge and a blanket counter indemnity.</t>
  </si>
  <si>
    <t>No corporate proposal being announced for the period under review.</t>
  </si>
  <si>
    <t>The above borrowings are secured by a first charge over certain of the company's freehold</t>
  </si>
  <si>
    <t xml:space="preserve">Interest is charged at 1.00% per annum above the bank's base lending rate or  inter-bank </t>
  </si>
  <si>
    <t>The Group is not engaged in any material litigation and is not aware of  any  proceedings</t>
  </si>
  <si>
    <t xml:space="preserve">The Board is of the opinion that the Group  will  continue to operate under a challenging </t>
  </si>
  <si>
    <t>which will be reflected upon completion.</t>
  </si>
  <si>
    <t xml:space="preserve">On 23rd March 2001, the Company entered into a sale and purchase agreement for the </t>
  </si>
  <si>
    <t>disposal of a piece of freehold land for a consideration of RM 1,464,813.00, the result of</t>
  </si>
  <si>
    <t>PROPERTY, PLANT AND EQUIPMENT</t>
  </si>
  <si>
    <t>NET TANGIBLE ASSETS PER SHARE (RM)</t>
  </si>
  <si>
    <t xml:space="preserve">There were no changes in composition of the Group and company for the current financial </t>
  </si>
  <si>
    <t xml:space="preserve">year to date including business combination, acquisition or disposal of subsidiaries and </t>
  </si>
  <si>
    <t>long term investment, restructuring and discontinuing operations except for the following:-</t>
  </si>
  <si>
    <t xml:space="preserve">has entered into a Share Agreement to subscribe for 10,000 ordinary shares of NZ$ 1.00 </t>
  </si>
  <si>
    <t>The Group achieved a higher profit before tax of RM1.478 million for the quarter</t>
  </si>
  <si>
    <t>31st March 2001. This is attributable to higher turnover.</t>
  </si>
  <si>
    <t xml:space="preserve">RM 1.478 million for the current financial quarter as compare with </t>
  </si>
  <si>
    <t>The decline in profit before tax was mainly due to lower sales volume for the relevant</t>
  </si>
  <si>
    <t>quarter.</t>
  </si>
  <si>
    <t>INVESTMENT IN ASSOCIATED COMPANY</t>
  </si>
  <si>
    <t>Other</t>
  </si>
  <si>
    <t>The provision for taxation does not contain any adjustment for under or over-provision in</t>
  </si>
  <si>
    <t>respect of prior years. The effective tax rate on the Group's profit is lower than the statutory</t>
  </si>
  <si>
    <t>rate mainly due to the claim of reinvestment allowance by a subsidiary company.</t>
  </si>
  <si>
    <t>31 December 2001 (Year ended 31 December 2000 : Nil) has been declared by the Directors</t>
  </si>
  <si>
    <t>An Interim Dividend of 3% (Tax Exempt) per share in respect of the financial year ending</t>
  </si>
  <si>
    <t>and was paid on 6 June 2001 to the shareholders whose names appear in the Company's</t>
  </si>
  <si>
    <t>Records of Depositors on 22 May 2001.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</si>
  <si>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</si>
  <si>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CONSOLIDATED BALANCE SHEET AS AT  3OTH JUN 2001</t>
  </si>
  <si>
    <t>30/06/2001</t>
  </si>
  <si>
    <t>There were no pre-acquisition profits for the period ended 30 JUN 2001</t>
  </si>
  <si>
    <t>ended 30th June 2001 as compared with RM 0.851 for the financial quarter ended</t>
  </si>
  <si>
    <t>The Group achieved a turnover of RM 9.522 million and a profit before tax of</t>
  </si>
  <si>
    <t>As at 30th JUNE 2001, total outstanding contingent liabilities stood at RM0.586 million</t>
  </si>
  <si>
    <t>each in Hospitality Infotainment Systems Ltd for cash consideration of RM 1.9 million.</t>
  </si>
  <si>
    <t xml:space="preserve">On 17th April 2001 E-Seacera Sdn Bhd, a wholly-owned subsidiary of Seacera, </t>
  </si>
  <si>
    <t>Hospitality Infontainment Systems Ltd is a company incorporated in New Zealand.</t>
  </si>
  <si>
    <t>RM 11.288 million and RM 1.942 million for the last year's quarter respectively.</t>
  </si>
  <si>
    <t>AMT OWING BY ASSOCIATED COMPANY(Unsecured)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</si>
</sst>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_);_(* \(#,##0.0\);_(* &quot;-&quot;_);_(@_)"/>
    <numFmt numFmtId="168" formatCode="_(* #,##0.00_);_(* \(#,##0.00\);_(* &quot;-&quot;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Rounded MT Bold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82">
      <selection activeCell="B204" sqref="B204"/>
    </sheetView>
  </sheetViews>
  <sheetFormatPr defaultColWidth="9.140625" defaultRowHeight="12.75"/>
  <cols>
    <col min="1" max="1" width="8.140625" style="0" customWidth="1"/>
    <col min="5" max="5" width="9.28125" style="0" bestFit="1" customWidth="1"/>
    <col min="6" max="6" width="10.421875" style="0" bestFit="1" customWidth="1"/>
    <col min="8" max="8" width="10.28125" style="0" bestFit="1" customWidth="1"/>
    <col min="9" max="9" width="11.140625" style="0" customWidth="1"/>
  </cols>
  <sheetData>
    <row r="1" spans="1:8" ht="12.75">
      <c r="A1" s="22" t="s">
        <v>94</v>
      </c>
      <c r="G1" s="24"/>
      <c r="H1" s="16"/>
    </row>
    <row r="2" spans="1:8" ht="12.75">
      <c r="A2" s="3" t="s">
        <v>135</v>
      </c>
      <c r="B2" s="1"/>
      <c r="C2" s="1"/>
      <c r="D2" s="1"/>
      <c r="E2" s="1"/>
      <c r="F2" s="1"/>
      <c r="G2" s="16"/>
      <c r="H2" s="16"/>
    </row>
    <row r="3" ht="12.75">
      <c r="I3" s="4" t="s">
        <v>89</v>
      </c>
    </row>
    <row r="4" spans="7:9" ht="12.75">
      <c r="G4" s="4" t="s">
        <v>136</v>
      </c>
      <c r="I4" s="11" t="s">
        <v>97</v>
      </c>
    </row>
    <row r="5" spans="7:9" ht="12.75">
      <c r="G5" s="4" t="s">
        <v>1</v>
      </c>
      <c r="I5" s="4" t="s">
        <v>1</v>
      </c>
    </row>
    <row r="6" ht="12.75">
      <c r="G6" s="6"/>
    </row>
    <row r="7" spans="1:9" ht="12.75">
      <c r="A7" s="2" t="s">
        <v>114</v>
      </c>
      <c r="G7" s="5">
        <v>52132</v>
      </c>
      <c r="I7" s="5">
        <v>52572</v>
      </c>
    </row>
    <row r="8" spans="1:9" ht="12.75">
      <c r="A8" s="2" t="s">
        <v>125</v>
      </c>
      <c r="G8" s="5">
        <v>1900</v>
      </c>
      <c r="I8" s="5">
        <v>0</v>
      </c>
    </row>
    <row r="10" ht="12.75">
      <c r="A10" s="2" t="s">
        <v>2</v>
      </c>
    </row>
    <row r="11" ht="12.75">
      <c r="D11" t="s">
        <v>0</v>
      </c>
    </row>
    <row r="12" spans="2:9" ht="12.75">
      <c r="B12" t="s">
        <v>3</v>
      </c>
      <c r="G12" s="5">
        <f>24685+100</f>
        <v>24785</v>
      </c>
      <c r="I12" s="5">
        <v>22553</v>
      </c>
    </row>
    <row r="13" spans="2:9" ht="12.75">
      <c r="B13" t="s">
        <v>4</v>
      </c>
      <c r="G13" s="5">
        <v>15712</v>
      </c>
      <c r="I13" s="5">
        <v>17397</v>
      </c>
    </row>
    <row r="14" spans="2:9" ht="12.75">
      <c r="B14" t="s">
        <v>5</v>
      </c>
      <c r="G14" s="5">
        <f>3343-964</f>
        <v>2379</v>
      </c>
      <c r="I14" s="5">
        <v>3763</v>
      </c>
    </row>
    <row r="15" spans="2:9" ht="12.75">
      <c r="B15" t="s">
        <v>145</v>
      </c>
      <c r="G15" s="5">
        <v>964</v>
      </c>
      <c r="I15" s="5">
        <v>0</v>
      </c>
    </row>
    <row r="16" spans="2:9" ht="12.75">
      <c r="B16" t="s">
        <v>96</v>
      </c>
      <c r="G16" s="5">
        <v>1162</v>
      </c>
      <c r="I16" s="5">
        <v>1028</v>
      </c>
    </row>
    <row r="17" spans="2:9" ht="12.75">
      <c r="B17" t="s">
        <v>84</v>
      </c>
      <c r="G17" s="7">
        <v>474</v>
      </c>
      <c r="I17" s="7">
        <v>755</v>
      </c>
    </row>
    <row r="18" spans="7:9" ht="12.75">
      <c r="G18" s="8">
        <f>SUM(G12:G17)</f>
        <v>45476</v>
      </c>
      <c r="I18" s="8">
        <f>SUM(I12:I17)</f>
        <v>45496</v>
      </c>
    </row>
    <row r="20" ht="12.75">
      <c r="A20" s="2" t="s">
        <v>6</v>
      </c>
    </row>
    <row r="22" spans="2:9" ht="12.75">
      <c r="B22" t="s">
        <v>7</v>
      </c>
      <c r="G22" s="5">
        <v>3131</v>
      </c>
      <c r="H22" s="5"/>
      <c r="I22" s="5">
        <v>3073</v>
      </c>
    </row>
    <row r="23" spans="2:9" ht="12.75">
      <c r="B23" t="s">
        <v>8</v>
      </c>
      <c r="G23" s="5">
        <v>1174</v>
      </c>
      <c r="H23" s="5"/>
      <c r="I23" s="5">
        <v>1316</v>
      </c>
    </row>
    <row r="24" spans="2:9" ht="12.75">
      <c r="B24" t="s">
        <v>9</v>
      </c>
      <c r="G24" s="5">
        <v>11253</v>
      </c>
      <c r="H24" s="5"/>
      <c r="I24" s="5">
        <v>9370</v>
      </c>
    </row>
    <row r="25" spans="2:9" ht="12.75">
      <c r="B25" t="s">
        <v>19</v>
      </c>
      <c r="G25" s="5">
        <v>2800</v>
      </c>
      <c r="H25" s="5"/>
      <c r="I25" s="5">
        <v>2800</v>
      </c>
    </row>
    <row r="26" spans="2:9" ht="12.75">
      <c r="B26" t="s">
        <v>0</v>
      </c>
      <c r="G26" s="5" t="s">
        <v>0</v>
      </c>
      <c r="H26" s="5"/>
      <c r="I26" s="5" t="s">
        <v>0</v>
      </c>
    </row>
    <row r="27" spans="7:9" ht="12.75">
      <c r="G27" s="21">
        <f>SUM(G22:G26)</f>
        <v>18358</v>
      </c>
      <c r="H27" s="5"/>
      <c r="I27" s="21">
        <f>SUM(I22:I26)</f>
        <v>16559</v>
      </c>
    </row>
    <row r="29" spans="1:9" ht="12.75">
      <c r="A29" s="2" t="s">
        <v>10</v>
      </c>
      <c r="G29" s="6">
        <f>+G18-G27</f>
        <v>27118</v>
      </c>
      <c r="I29" s="6">
        <f>+I18-I27</f>
        <v>28937</v>
      </c>
    </row>
    <row r="31" spans="1:9" ht="13.5" thickBot="1">
      <c r="A31" s="2" t="s">
        <v>11</v>
      </c>
      <c r="G31" s="9">
        <f>+G7+G29+G8</f>
        <v>81150</v>
      </c>
      <c r="I31" s="9">
        <f>+I7+I29</f>
        <v>81509</v>
      </c>
    </row>
    <row r="33" spans="1:7" ht="12.75">
      <c r="A33" s="2" t="s">
        <v>12</v>
      </c>
      <c r="G33" t="s">
        <v>0</v>
      </c>
    </row>
    <row r="35" spans="1:9" ht="12.75">
      <c r="A35" t="s">
        <v>13</v>
      </c>
      <c r="G35" s="5">
        <v>39999</v>
      </c>
      <c r="I35" s="5">
        <v>39999</v>
      </c>
    </row>
    <row r="36" spans="1:9" ht="12.75">
      <c r="A36" t="s">
        <v>18</v>
      </c>
      <c r="G36" s="5">
        <v>2554</v>
      </c>
      <c r="I36" s="5">
        <v>2554</v>
      </c>
    </row>
    <row r="37" spans="1:9" ht="12.75">
      <c r="A37" t="s">
        <v>14</v>
      </c>
      <c r="G37" s="5">
        <v>34187</v>
      </c>
      <c r="I37" s="5">
        <v>33689</v>
      </c>
    </row>
    <row r="38" spans="1:9" ht="12.75">
      <c r="A38" t="s">
        <v>17</v>
      </c>
      <c r="G38" s="7">
        <v>292</v>
      </c>
      <c r="I38" s="7">
        <v>292</v>
      </c>
    </row>
    <row r="39" spans="7:9" ht="12.75">
      <c r="G39" s="5">
        <f>SUM(G35:G38)</f>
        <v>77032</v>
      </c>
      <c r="I39" s="5">
        <f>SUM(I35:I38)</f>
        <v>76534</v>
      </c>
    </row>
    <row r="40" spans="1:9" ht="12.75">
      <c r="A40" t="s">
        <v>15</v>
      </c>
      <c r="G40" s="5">
        <v>1649</v>
      </c>
      <c r="I40" s="5">
        <v>2506</v>
      </c>
    </row>
    <row r="41" spans="1:9" ht="12.75">
      <c r="A41" t="s">
        <v>16</v>
      </c>
      <c r="G41" s="5">
        <v>2469</v>
      </c>
      <c r="I41" s="5">
        <v>2469</v>
      </c>
    </row>
    <row r="42" spans="1:9" ht="13.5" thickBot="1">
      <c r="A42" t="s">
        <v>11</v>
      </c>
      <c r="G42" s="10">
        <f>SUM(G39:G41)</f>
        <v>81150</v>
      </c>
      <c r="I42" s="10">
        <f>SUM(I39:I41)</f>
        <v>81509</v>
      </c>
    </row>
    <row r="44" spans="1:9" ht="12.75">
      <c r="A44" t="s">
        <v>115</v>
      </c>
      <c r="G44" s="25">
        <f>+G39/G35</f>
        <v>1.9258481462036552</v>
      </c>
      <c r="I44" s="25">
        <f>+I39/I35</f>
        <v>1.9133978349458736</v>
      </c>
    </row>
    <row r="45" spans="7:9" ht="12.75">
      <c r="G45" s="17" t="s">
        <v>0</v>
      </c>
      <c r="I45" s="20"/>
    </row>
    <row r="46" spans="3:9" ht="12.75">
      <c r="C46" t="s">
        <v>0</v>
      </c>
      <c r="G46" s="20"/>
      <c r="I46" s="20"/>
    </row>
    <row r="48" ht="12.75">
      <c r="H48" s="23"/>
    </row>
    <row r="49" ht="12.75">
      <c r="A49" s="2" t="s">
        <v>95</v>
      </c>
    </row>
    <row r="50" ht="12.75">
      <c r="A50" s="3" t="s">
        <v>20</v>
      </c>
    </row>
    <row r="51" ht="12.75">
      <c r="A51" s="12"/>
    </row>
    <row r="52" spans="1:2" ht="12.75">
      <c r="A52" s="13" t="s">
        <v>21</v>
      </c>
      <c r="B52" s="2" t="s">
        <v>22</v>
      </c>
    </row>
    <row r="54" spans="1:2" ht="12.75">
      <c r="A54" t="s">
        <v>0</v>
      </c>
      <c r="B54" t="s">
        <v>81</v>
      </c>
    </row>
    <row r="55" spans="1:2" ht="12.75">
      <c r="A55" t="s">
        <v>0</v>
      </c>
      <c r="B55" t="s">
        <v>82</v>
      </c>
    </row>
    <row r="57" spans="1:2" ht="12.75">
      <c r="A57" s="14" t="s">
        <v>23</v>
      </c>
      <c r="B57" s="2" t="s">
        <v>24</v>
      </c>
    </row>
    <row r="59" spans="1:2" ht="12.75">
      <c r="A59" t="s">
        <v>0</v>
      </c>
      <c r="B59" t="s">
        <v>76</v>
      </c>
    </row>
    <row r="61" spans="1:2" ht="12.75">
      <c r="A61" s="14" t="s">
        <v>25</v>
      </c>
      <c r="B61" s="2" t="s">
        <v>26</v>
      </c>
    </row>
    <row r="63" spans="1:2" ht="12.75">
      <c r="A63" t="s">
        <v>0</v>
      </c>
      <c r="B63" t="s">
        <v>27</v>
      </c>
    </row>
    <row r="65" spans="1:2" ht="12.75">
      <c r="A65" s="15" t="s">
        <v>28</v>
      </c>
      <c r="B65" s="2" t="s">
        <v>29</v>
      </c>
    </row>
    <row r="67" spans="1:2" ht="12.75">
      <c r="A67" t="s">
        <v>0</v>
      </c>
      <c r="B67" t="s">
        <v>127</v>
      </c>
    </row>
    <row r="68" ht="12.75">
      <c r="B68" t="s">
        <v>128</v>
      </c>
    </row>
    <row r="69" ht="12.75">
      <c r="B69" t="s">
        <v>129</v>
      </c>
    </row>
    <row r="70" spans="5:8" ht="12.75">
      <c r="E70" s="16"/>
      <c r="F70" s="16"/>
      <c r="G70" s="16"/>
      <c r="H70" s="16"/>
    </row>
    <row r="71" spans="1:8" ht="12.75">
      <c r="A71" s="14" t="s">
        <v>30</v>
      </c>
      <c r="B71" s="2" t="s">
        <v>31</v>
      </c>
      <c r="E71" s="16"/>
      <c r="F71" s="16"/>
      <c r="G71" s="16"/>
      <c r="H71" s="16"/>
    </row>
    <row r="73" spans="1:2" ht="12.75">
      <c r="A73" t="s">
        <v>0</v>
      </c>
      <c r="B73" t="s">
        <v>137</v>
      </c>
    </row>
    <row r="75" spans="1:2" ht="12.75">
      <c r="A75" s="14" t="s">
        <v>32</v>
      </c>
      <c r="B75" s="2" t="s">
        <v>33</v>
      </c>
    </row>
    <row r="77" spans="1:2" ht="12.75">
      <c r="A77" t="s">
        <v>0</v>
      </c>
      <c r="B77" t="s">
        <v>112</v>
      </c>
    </row>
    <row r="78" ht="12.75">
      <c r="B78" t="s">
        <v>113</v>
      </c>
    </row>
    <row r="79" ht="12.75">
      <c r="B79" t="s">
        <v>111</v>
      </c>
    </row>
    <row r="81" spans="1:2" ht="12.75">
      <c r="A81" s="14" t="s">
        <v>34</v>
      </c>
      <c r="B81" s="2" t="s">
        <v>35</v>
      </c>
    </row>
    <row r="83" spans="1:2" ht="12.75">
      <c r="A83" t="s">
        <v>0</v>
      </c>
      <c r="B83" t="s">
        <v>79</v>
      </c>
    </row>
    <row r="84" ht="12.75">
      <c r="B84" t="s">
        <v>80</v>
      </c>
    </row>
    <row r="86" spans="1:2" ht="12.75">
      <c r="A86" s="14" t="s">
        <v>36</v>
      </c>
      <c r="B86" s="2" t="s">
        <v>37</v>
      </c>
    </row>
    <row r="87" spans="1:2" ht="12.75">
      <c r="A87" s="14"/>
      <c r="B87" s="2"/>
    </row>
    <row r="88" spans="1:2" ht="12.75">
      <c r="A88" s="14"/>
      <c r="B88" t="s">
        <v>116</v>
      </c>
    </row>
    <row r="89" spans="1:2" ht="12.75">
      <c r="A89" s="14"/>
      <c r="B89" t="s">
        <v>117</v>
      </c>
    </row>
    <row r="90" spans="1:2" ht="12.75">
      <c r="A90" s="14"/>
      <c r="B90" t="s">
        <v>118</v>
      </c>
    </row>
    <row r="91" spans="1:3" ht="12.75">
      <c r="A91" s="14"/>
      <c r="C91" t="s">
        <v>142</v>
      </c>
    </row>
    <row r="92" spans="1:2" ht="12.75">
      <c r="A92" s="14"/>
      <c r="B92" t="s">
        <v>119</v>
      </c>
    </row>
    <row r="93" spans="1:2" ht="12.75">
      <c r="A93" s="14"/>
      <c r="B93" t="s">
        <v>141</v>
      </c>
    </row>
    <row r="94" spans="1:3" ht="12.75">
      <c r="A94" s="14"/>
      <c r="C94" t="s">
        <v>143</v>
      </c>
    </row>
    <row r="95" ht="12.75">
      <c r="B95" t="s">
        <v>0</v>
      </c>
    </row>
    <row r="96" spans="1:2" ht="12.75">
      <c r="A96" s="14" t="s">
        <v>38</v>
      </c>
      <c r="B96" s="2" t="s">
        <v>39</v>
      </c>
    </row>
    <row r="98" ht="12.75">
      <c r="B98" t="s">
        <v>106</v>
      </c>
    </row>
    <row r="100" spans="1:2" ht="12.75">
      <c r="A100" s="14" t="s">
        <v>40</v>
      </c>
      <c r="B100" s="2" t="s">
        <v>41</v>
      </c>
    </row>
    <row r="101" spans="1:2" ht="12.75">
      <c r="A101" t="s">
        <v>0</v>
      </c>
      <c r="B101" t="s">
        <v>90</v>
      </c>
    </row>
    <row r="102" ht="12.75">
      <c r="B102" t="s">
        <v>42</v>
      </c>
    </row>
    <row r="104" spans="1:8" ht="12.75">
      <c r="A104" s="2" t="s">
        <v>0</v>
      </c>
      <c r="H104" s="23"/>
    </row>
    <row r="105" spans="1:2" ht="12.75">
      <c r="A105" s="14" t="s">
        <v>43</v>
      </c>
      <c r="B105" s="2" t="s">
        <v>88</v>
      </c>
    </row>
    <row r="106" ht="12.75">
      <c r="H106" t="s">
        <v>134</v>
      </c>
    </row>
    <row r="107" ht="12.75">
      <c r="B107" t="s">
        <v>91</v>
      </c>
    </row>
    <row r="108" ht="12.75">
      <c r="B108" t="s">
        <v>92</v>
      </c>
    </row>
    <row r="109" spans="1:8" ht="12.75">
      <c r="A109" s="2"/>
      <c r="B109" t="s">
        <v>85</v>
      </c>
      <c r="H109" s="23"/>
    </row>
    <row r="110" spans="1:8" ht="12.75">
      <c r="A110" s="2"/>
      <c r="H110" s="23"/>
    </row>
    <row r="111" spans="1:2" ht="12.75">
      <c r="A111" s="14" t="s">
        <v>44</v>
      </c>
      <c r="B111" s="2" t="s">
        <v>45</v>
      </c>
    </row>
    <row r="113" spans="1:2" ht="12.75">
      <c r="A113" t="s">
        <v>0</v>
      </c>
      <c r="B113" t="s">
        <v>46</v>
      </c>
    </row>
    <row r="114" spans="7:8" ht="12.75">
      <c r="G114" s="4" t="s">
        <v>47</v>
      </c>
      <c r="H114" s="4" t="s">
        <v>47</v>
      </c>
    </row>
    <row r="115" spans="7:8" ht="12.75">
      <c r="G115" s="4" t="s">
        <v>136</v>
      </c>
      <c r="H115" s="4" t="s">
        <v>97</v>
      </c>
    </row>
    <row r="116" spans="7:8" ht="12.75">
      <c r="G116" s="4" t="s">
        <v>1</v>
      </c>
      <c r="H116" s="4" t="s">
        <v>1</v>
      </c>
    </row>
    <row r="118" spans="3:8" ht="13.5" thickBot="1">
      <c r="C118" t="s">
        <v>48</v>
      </c>
      <c r="G118" s="19">
        <v>1649</v>
      </c>
      <c r="H118" s="19">
        <f>+I40</f>
        <v>2506</v>
      </c>
    </row>
    <row r="119" spans="7:8" ht="13.5" thickTop="1">
      <c r="G119" s="5"/>
      <c r="H119" s="5"/>
    </row>
    <row r="120" spans="3:8" ht="12.75">
      <c r="C120" t="s">
        <v>74</v>
      </c>
      <c r="G120" s="5">
        <v>1813</v>
      </c>
      <c r="H120" s="5">
        <v>1812</v>
      </c>
    </row>
    <row r="121" spans="3:8" ht="12.75">
      <c r="C121" t="s">
        <v>49</v>
      </c>
      <c r="G121" s="5">
        <v>8618</v>
      </c>
      <c r="H121" s="5">
        <v>6716</v>
      </c>
    </row>
    <row r="122" spans="3:8" ht="12.75">
      <c r="C122" t="s">
        <v>75</v>
      </c>
      <c r="G122" s="5">
        <v>822</v>
      </c>
      <c r="H122" s="5">
        <v>842</v>
      </c>
    </row>
    <row r="123" spans="3:8" ht="12.75">
      <c r="C123" t="s">
        <v>0</v>
      </c>
      <c r="G123" s="5" t="s">
        <v>0</v>
      </c>
      <c r="H123" s="5"/>
    </row>
    <row r="124" spans="7:8" ht="13.5" thickBot="1">
      <c r="G124" s="10">
        <f>SUM(G120:G123)</f>
        <v>11253</v>
      </c>
      <c r="H124" s="10">
        <f>SUM(H120:H123)</f>
        <v>9370</v>
      </c>
    </row>
    <row r="125" spans="7:8" ht="12.75">
      <c r="G125" s="17"/>
      <c r="H125" s="17"/>
    </row>
    <row r="126" spans="2:8" ht="12.75">
      <c r="B126" t="s">
        <v>107</v>
      </c>
      <c r="G126" s="17"/>
      <c r="H126" s="17"/>
    </row>
    <row r="127" spans="2:8" ht="12.75">
      <c r="B127" t="s">
        <v>50</v>
      </c>
      <c r="G127" s="17"/>
      <c r="H127" s="17"/>
    </row>
    <row r="129" ht="12.75">
      <c r="B129" t="s">
        <v>108</v>
      </c>
    </row>
    <row r="130" ht="12.75">
      <c r="B130" t="s">
        <v>93</v>
      </c>
    </row>
    <row r="132" spans="1:2" ht="12.75">
      <c r="A132" s="14" t="s">
        <v>51</v>
      </c>
      <c r="B132" s="2" t="s">
        <v>52</v>
      </c>
    </row>
    <row r="134" ht="12.75">
      <c r="B134" t="s">
        <v>140</v>
      </c>
    </row>
    <row r="135" ht="12.75">
      <c r="B135" t="s">
        <v>98</v>
      </c>
    </row>
    <row r="137" ht="12.75">
      <c r="B137" t="s">
        <v>101</v>
      </c>
    </row>
    <row r="138" ht="12.75">
      <c r="B138" t="s">
        <v>102</v>
      </c>
    </row>
    <row r="140" ht="12.75">
      <c r="B140" t="s">
        <v>103</v>
      </c>
    </row>
    <row r="141" ht="12.75">
      <c r="B141" t="s">
        <v>104</v>
      </c>
    </row>
    <row r="142" ht="12.75">
      <c r="B142" t="s">
        <v>105</v>
      </c>
    </row>
    <row r="144" spans="1:2" ht="12.75">
      <c r="A144" s="14" t="s">
        <v>53</v>
      </c>
      <c r="B144" s="2" t="s">
        <v>77</v>
      </c>
    </row>
    <row r="145" ht="12.75">
      <c r="A145" s="14"/>
    </row>
    <row r="146" ht="12.75">
      <c r="B146" t="s">
        <v>78</v>
      </c>
    </row>
    <row r="148" spans="1:2" ht="12.75">
      <c r="A148" s="14" t="s">
        <v>56</v>
      </c>
      <c r="B148" s="2" t="s">
        <v>54</v>
      </c>
    </row>
    <row r="149" ht="12.75">
      <c r="A149" t="s">
        <v>0</v>
      </c>
    </row>
    <row r="150" ht="12.75">
      <c r="B150" t="s">
        <v>109</v>
      </c>
    </row>
    <row r="151" ht="12.75">
      <c r="B151" t="s">
        <v>55</v>
      </c>
    </row>
    <row r="153" spans="6:8" ht="12.75">
      <c r="F153" s="17"/>
      <c r="G153" s="17"/>
      <c r="H153" s="17"/>
    </row>
    <row r="154" spans="6:8" ht="12.75">
      <c r="F154" s="17"/>
      <c r="G154" s="17"/>
      <c r="H154" s="17"/>
    </row>
    <row r="155" spans="6:8" ht="12.75">
      <c r="F155" s="17"/>
      <c r="G155" s="17"/>
      <c r="H155" s="17"/>
    </row>
    <row r="156" spans="6:8" ht="12.75">
      <c r="F156" s="16"/>
      <c r="G156" s="16"/>
      <c r="H156" s="24"/>
    </row>
    <row r="157" spans="1:2" ht="12.75">
      <c r="A157" s="14" t="s">
        <v>66</v>
      </c>
      <c r="B157" s="2" t="s">
        <v>57</v>
      </c>
    </row>
    <row r="158" spans="4:8" ht="12.75">
      <c r="D158" t="s">
        <v>0</v>
      </c>
      <c r="F158" s="2"/>
      <c r="G158" s="2" t="s">
        <v>58</v>
      </c>
      <c r="H158" s="4" t="s">
        <v>59</v>
      </c>
    </row>
    <row r="159" spans="6:8" ht="12.75">
      <c r="F159" s="2" t="s">
        <v>60</v>
      </c>
      <c r="G159" s="4" t="s">
        <v>61</v>
      </c>
      <c r="H159" s="4" t="s">
        <v>62</v>
      </c>
    </row>
    <row r="160" spans="6:8" ht="12.75">
      <c r="F160" s="4" t="s">
        <v>1</v>
      </c>
      <c r="G160" s="4" t="s">
        <v>1</v>
      </c>
      <c r="H160" s="4" t="s">
        <v>1</v>
      </c>
    </row>
    <row r="161" ht="12.75">
      <c r="E161" t="s">
        <v>0</v>
      </c>
    </row>
    <row r="162" spans="2:8" ht="12.75">
      <c r="B162" t="s">
        <v>63</v>
      </c>
      <c r="F162" s="5">
        <v>17980</v>
      </c>
      <c r="G162" s="5">
        <v>2332</v>
      </c>
      <c r="H162" s="5">
        <f>G7+G8+G12+G13+G14+G15+G16+G17-H163-H164-H165</f>
        <v>97161</v>
      </c>
    </row>
    <row r="163" spans="2:8" ht="12.75">
      <c r="B163" t="s">
        <v>64</v>
      </c>
      <c r="F163" s="5">
        <v>8</v>
      </c>
      <c r="G163" s="5">
        <v>-3</v>
      </c>
      <c r="H163" s="5">
        <v>440</v>
      </c>
    </row>
    <row r="164" spans="2:8" ht="12.75">
      <c r="B164" t="s">
        <v>65</v>
      </c>
      <c r="F164" s="5">
        <v>0</v>
      </c>
      <c r="G164" s="5">
        <v>0</v>
      </c>
      <c r="H164" s="5">
        <v>7</v>
      </c>
    </row>
    <row r="165" spans="2:8" ht="12.75">
      <c r="B165" t="s">
        <v>126</v>
      </c>
      <c r="F165" s="7">
        <v>0</v>
      </c>
      <c r="G165" s="7">
        <v>0</v>
      </c>
      <c r="H165" s="7">
        <v>1900</v>
      </c>
    </row>
    <row r="166" spans="2:8" ht="12.75">
      <c r="B166" t="s">
        <v>0</v>
      </c>
      <c r="F166" s="21">
        <f>SUM(F162:F165)</f>
        <v>17988</v>
      </c>
      <c r="G166" s="21">
        <f>SUM(G162:G165)</f>
        <v>2329</v>
      </c>
      <c r="H166" s="21">
        <f>SUM(H162:H165)</f>
        <v>99508</v>
      </c>
    </row>
    <row r="167" spans="6:8" ht="12.75">
      <c r="F167" s="17"/>
      <c r="G167" s="17"/>
      <c r="H167" s="17"/>
    </row>
    <row r="168" spans="1:2" ht="12.75">
      <c r="A168" s="14" t="s">
        <v>68</v>
      </c>
      <c r="B168" s="2" t="s">
        <v>83</v>
      </c>
    </row>
    <row r="170" ht="12.75">
      <c r="B170" t="s">
        <v>120</v>
      </c>
    </row>
    <row r="171" ht="12.75">
      <c r="B171" t="s">
        <v>138</v>
      </c>
    </row>
    <row r="172" ht="12.75">
      <c r="B172" t="s">
        <v>121</v>
      </c>
    </row>
    <row r="173" ht="12.75">
      <c r="B173" t="s">
        <v>0</v>
      </c>
    </row>
    <row r="174" spans="1:2" ht="12.75">
      <c r="A174" t="s">
        <v>0</v>
      </c>
      <c r="B174" t="s">
        <v>0</v>
      </c>
    </row>
    <row r="175" spans="1:2" ht="12.75">
      <c r="A175" s="14" t="s">
        <v>70</v>
      </c>
      <c r="B175" s="2" t="s">
        <v>67</v>
      </c>
    </row>
    <row r="176" ht="12.75">
      <c r="B176" t="s">
        <v>0</v>
      </c>
    </row>
    <row r="177" ht="12.75">
      <c r="B177" t="s">
        <v>139</v>
      </c>
    </row>
    <row r="178" ht="12.75">
      <c r="B178" t="s">
        <v>122</v>
      </c>
    </row>
    <row r="179" ht="12.75">
      <c r="B179" t="s">
        <v>144</v>
      </c>
    </row>
    <row r="180" spans="1:2" ht="12.75">
      <c r="A180" s="15"/>
      <c r="B180" t="s">
        <v>123</v>
      </c>
    </row>
    <row r="181" spans="1:2" ht="12.75">
      <c r="A181" s="15"/>
      <c r="B181" t="s">
        <v>124</v>
      </c>
    </row>
    <row r="182" ht="12.75">
      <c r="B182" t="s">
        <v>0</v>
      </c>
    </row>
    <row r="183" spans="1:3" ht="12.75">
      <c r="A183" s="14" t="s">
        <v>72</v>
      </c>
      <c r="B183" s="2" t="s">
        <v>69</v>
      </c>
      <c r="C183" s="2"/>
    </row>
    <row r="184" ht="12.75">
      <c r="C184" s="2"/>
    </row>
    <row r="185" spans="2:9" ht="12.75">
      <c r="B185" t="s">
        <v>110</v>
      </c>
      <c r="C185" s="18"/>
      <c r="D185" s="18"/>
      <c r="E185" s="18"/>
      <c r="F185" s="18"/>
      <c r="G185" s="18"/>
      <c r="H185" s="18"/>
      <c r="I185" s="18"/>
    </row>
    <row r="186" spans="2:9" ht="12.75">
      <c r="B186" t="s">
        <v>99</v>
      </c>
      <c r="C186" s="18"/>
      <c r="D186" s="18"/>
      <c r="E186" s="18"/>
      <c r="F186" s="18"/>
      <c r="G186" s="18"/>
      <c r="H186" s="18"/>
      <c r="I186" s="18"/>
    </row>
    <row r="187" spans="1:2" ht="12.75">
      <c r="A187" s="14"/>
      <c r="B187" t="s">
        <v>100</v>
      </c>
    </row>
    <row r="188" ht="12.75">
      <c r="A188" s="14"/>
    </row>
    <row r="189" spans="1:2" ht="12.75">
      <c r="A189" s="14" t="s">
        <v>73</v>
      </c>
      <c r="B189" s="2" t="s">
        <v>71</v>
      </c>
    </row>
    <row r="190" ht="12.75">
      <c r="B190" s="2"/>
    </row>
    <row r="191" ht="12.75">
      <c r="B191" s="18" t="s">
        <v>86</v>
      </c>
    </row>
    <row r="192" ht="12.75">
      <c r="B192" s="18"/>
    </row>
    <row r="193" spans="1:2" ht="12.75">
      <c r="A193" s="14" t="s">
        <v>87</v>
      </c>
      <c r="B193" s="2" t="s">
        <v>19</v>
      </c>
    </row>
    <row r="194" ht="12.75">
      <c r="A194" s="2" t="s">
        <v>0</v>
      </c>
    </row>
    <row r="195" ht="12.75">
      <c r="B195" t="s">
        <v>131</v>
      </c>
    </row>
    <row r="196" ht="12.75">
      <c r="B196" t="s">
        <v>130</v>
      </c>
    </row>
    <row r="197" ht="12.75">
      <c r="B197" t="s">
        <v>132</v>
      </c>
    </row>
    <row r="198" ht="12.75">
      <c r="B198" t="s">
        <v>133</v>
      </c>
    </row>
  </sheetData>
  <printOptions/>
  <pageMargins left="0.75" right="0.75" top="1" bottom="1" header="0.5" footer="0.5"/>
  <pageSetup horizontalDpi="180" verticalDpi="180" orientation="portrait" scale="90" r:id="rId1"/>
  <rowBreaks count="3" manualBreakCount="3">
    <brk id="47" max="255" man="1"/>
    <brk id="103" max="255" man="1"/>
    <brk id="1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Yan</cp:lastModifiedBy>
  <cp:lastPrinted>2001-09-17T08:40:36Z</cp:lastPrinted>
  <dcterms:created xsi:type="dcterms:W3CDTF">1999-10-26T04:20:28Z</dcterms:created>
  <dcterms:modified xsi:type="dcterms:W3CDTF">2001-08-23T01:05:12Z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