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'Sheet1'!$A$1:$I$190</definedName>
  </definedNames>
  <calcPr fullCalcOnLoad="1"/>
</workbook>
</file>

<file path=xl/sharedStrings.xml><?xml version="1.0" encoding="utf-8"?>
<sst xmlns="http://schemas.openxmlformats.org/spreadsheetml/2006/main" count="171" uniqueCount="132">
  <si>
    <t xml:space="preserve"> </t>
  </si>
  <si>
    <t>RM'000</t>
  </si>
  <si>
    <t>FIXED ASSETS</t>
  </si>
  <si>
    <t>CURRENT ASSETS</t>
  </si>
  <si>
    <t>STOCK</t>
  </si>
  <si>
    <t>TRADE DEBTORS</t>
  </si>
  <si>
    <t>OTHER DEBTORS</t>
  </si>
  <si>
    <t>CURRENT LIABILITIES</t>
  </si>
  <si>
    <t>TRADE CREDITORS</t>
  </si>
  <si>
    <t>OTHER CREDITORS</t>
  </si>
  <si>
    <t>SHORT TERM BORROWINGS</t>
  </si>
  <si>
    <t>NET CURRENT ASSETS</t>
  </si>
  <si>
    <t>TOTAL</t>
  </si>
  <si>
    <t>SHAREHOLDERS' FUNDS</t>
  </si>
  <si>
    <t>SHARE CAPITAL</t>
  </si>
  <si>
    <t>RETAINED PROFIT</t>
  </si>
  <si>
    <t>LONG TERM LOAN</t>
  </si>
  <si>
    <t>DEFERRED TAXATION</t>
  </si>
  <si>
    <t>RESERVE ON CONSOLIDATION</t>
  </si>
  <si>
    <t>SHARE PREMIUM</t>
  </si>
  <si>
    <t>DIVIDEND</t>
  </si>
  <si>
    <t>NOTES</t>
  </si>
  <si>
    <t>1.</t>
  </si>
  <si>
    <t>ACCOUNTING POLICIES</t>
  </si>
  <si>
    <t>2.</t>
  </si>
  <si>
    <t>EXCEPTIONAL ITEM</t>
  </si>
  <si>
    <t>3.</t>
  </si>
  <si>
    <t>EXTRAORDINARY ITEM</t>
  </si>
  <si>
    <t>There was no extraordinary item in the quarterly financial statement under review.</t>
  </si>
  <si>
    <t>4.</t>
  </si>
  <si>
    <t>TAXATION</t>
  </si>
  <si>
    <t>5.</t>
  </si>
  <si>
    <t>PRE-ACQUISITION PROFITS</t>
  </si>
  <si>
    <t>6.</t>
  </si>
  <si>
    <t>7.</t>
  </si>
  <si>
    <t>PURCHASE AND SALE OF QUOTED SECURITIES</t>
  </si>
  <si>
    <t>8.</t>
  </si>
  <si>
    <t>COMPOSITION OF COMPANY</t>
  </si>
  <si>
    <t>9.</t>
  </si>
  <si>
    <t>CORPORATE PROPOSAL</t>
  </si>
  <si>
    <t>10.</t>
  </si>
  <si>
    <t>SEASONALITY OR CYCLICALITY OF OPERATIONS</t>
  </si>
  <si>
    <t>demand for homogeneous tile is largely derived from construction activities.</t>
  </si>
  <si>
    <t>11.</t>
  </si>
  <si>
    <t>12.</t>
  </si>
  <si>
    <t>GROUP BORROWINGS</t>
  </si>
  <si>
    <t>Group borrowings consist of the following :</t>
  </si>
  <si>
    <t>As at</t>
  </si>
  <si>
    <t>Long term loan</t>
  </si>
  <si>
    <t>Bankers acceptance</t>
  </si>
  <si>
    <t>land and buildings.</t>
  </si>
  <si>
    <t>13.</t>
  </si>
  <si>
    <t>CONTINGENT LIABILITIES</t>
  </si>
  <si>
    <t>14.</t>
  </si>
  <si>
    <t>MATERIAL LITIGATION</t>
  </si>
  <si>
    <t>that might materially affect the position or business of the Group.</t>
  </si>
  <si>
    <t>15.</t>
  </si>
  <si>
    <t>SEGMENTAL INFORMATION</t>
  </si>
  <si>
    <t>Operating</t>
  </si>
  <si>
    <t>Total assets</t>
  </si>
  <si>
    <t>Turnover</t>
  </si>
  <si>
    <t>Profit</t>
  </si>
  <si>
    <t>Employed</t>
  </si>
  <si>
    <t>Tiles</t>
  </si>
  <si>
    <t>Granirex</t>
  </si>
  <si>
    <t>Elastiment</t>
  </si>
  <si>
    <t>16.</t>
  </si>
  <si>
    <t>REVIEW OF PERFORMANCE</t>
  </si>
  <si>
    <t>17.</t>
  </si>
  <si>
    <t>PROSPECTS</t>
  </si>
  <si>
    <t>18.</t>
  </si>
  <si>
    <t>PROFIT FORECAST</t>
  </si>
  <si>
    <t>19.</t>
  </si>
  <si>
    <t>20.</t>
  </si>
  <si>
    <t>Term loan payable within 12 months</t>
  </si>
  <si>
    <t>Bank overdraft</t>
  </si>
  <si>
    <t>There was no exceptional item in the quarterly financial statement under review.</t>
  </si>
  <si>
    <t>OFF BALANCE SHEET FINANCIAL INSTRUMENTS</t>
  </si>
  <si>
    <t>The Group does not have any financial instruments with off balance sheet risk.</t>
  </si>
  <si>
    <t>There were no purchases or sales of  quoted securities by the companies in the group that</t>
  </si>
  <si>
    <t>are not exempted by the Exchange.</t>
  </si>
  <si>
    <t>The quarterly statements have been  prepared  using  the  same  accounting  policies  and</t>
  </si>
  <si>
    <t>method of computation as compared with the recent annual financial statement.</t>
  </si>
  <si>
    <t>REVIEW OF PERFORMANCE FOR THE QUARTER</t>
  </si>
  <si>
    <t>CASH &amp; BANK BALANCE</t>
  </si>
  <si>
    <t>period under review.</t>
  </si>
  <si>
    <t>Not applicable.</t>
  </si>
  <si>
    <t>21.</t>
  </si>
  <si>
    <t>ISSUANCE AND REPAYMENT OF DEBTS AND SECURITIES</t>
  </si>
  <si>
    <t>AUDITED</t>
  </si>
  <si>
    <t>over-provision in respect of prior years.</t>
  </si>
  <si>
    <t>The Group's business is closely linked to  the  growth  of  the  construction  sector  as the</t>
  </si>
  <si>
    <t xml:space="preserve">There were no issuance and repayment of debts  and equity securities, share  buy-backs, </t>
  </si>
  <si>
    <t>share cancellations, shares held as treasury shares and resale of treasury shares for  the</t>
  </si>
  <si>
    <t>SEACERA TILES BERHAD (Company No:163751-H)</t>
  </si>
  <si>
    <t>SEACERA TILES BERHAD (Company No : 163751-H)</t>
  </si>
  <si>
    <t>TAX RECOVERABLE</t>
  </si>
  <si>
    <t>NET TANGIBLE ASSETS PER SHARE (SEN)</t>
  </si>
  <si>
    <t>31/12/2000</t>
  </si>
  <si>
    <t>being bank guarantee given to third parties for manufacturing activities.</t>
  </si>
  <si>
    <t>business environment and barring any unforseen circumstances, the performance of the</t>
  </si>
  <si>
    <t>Group for the financial year ending 31 December 2001 is expected to be satisfactory.</t>
  </si>
  <si>
    <t>INTANGIBLE ASSETS</t>
  </si>
  <si>
    <t>The provision for taxation does not contain any adjustment for under or</t>
  </si>
  <si>
    <t>The banking facilities including Bank Guarantee granted to the Company are secured</t>
  </si>
  <si>
    <t>as follows :-</t>
  </si>
  <si>
    <t>(I)   first charge over certain of the Company's freehold land and buildings;</t>
  </si>
  <si>
    <t>(ii)  general security agreement relating to goods held; and</t>
  </si>
  <si>
    <t>(iii) general letter of pledge and a blanket counter indemnity.</t>
  </si>
  <si>
    <t>CONSOLIDATED BALANCE SHEET AS AT  31ST MARCH 2001</t>
  </si>
  <si>
    <t>31/03/2001</t>
  </si>
  <si>
    <t>There were no pre-acquisition profits for the period ended 31st March 2001</t>
  </si>
  <si>
    <t>No corporate proposal being announced for the period under review.</t>
  </si>
  <si>
    <t>No interim dividend has been recommended for the current quarter under review.</t>
  </si>
  <si>
    <t>There were no changes in the composition of the Company.</t>
  </si>
  <si>
    <t>The above borrowings are secured by a first charge over certain of the company's freehold</t>
  </si>
  <si>
    <t>The Group is not engaged in any material litigation and is not aware of  any  proceedings</t>
  </si>
  <si>
    <t xml:space="preserve">The Board is of the opinion that the Group  will  continue to operate under a challenging </t>
  </si>
  <si>
    <t>which will be reflected upon completion.</t>
  </si>
  <si>
    <t xml:space="preserve">On 23rd March 2001, the Company entered into a sale and purchase agreement for the </t>
  </si>
  <si>
    <t>disposal of a piece of freehold land for a consideration of RM 1,464,813.00, the result of</t>
  </si>
  <si>
    <t>SALE OF INVESTMENT AND/OR PROPERTIES</t>
  </si>
  <si>
    <t>Interest is charged at 1.00% per annum above the bank's base lending rate.</t>
  </si>
  <si>
    <t>As at 31st March 2001, total outstanding contingent liabilities stood at RM0.600 million</t>
  </si>
  <si>
    <t>This is consistent with the nature of the business whereby the first quarter of the financial</t>
  </si>
  <si>
    <t>The Group achieved a turnover of RM8.466 million and a profit before tax of RM0.851 million</t>
  </si>
  <si>
    <t>for the current financial quarter as compared with RM8.454 million and RM0.863 million for</t>
  </si>
  <si>
    <t>the last year's quarter respectively. The marginal decline in profit before tax was mainly due</t>
  </si>
  <si>
    <t>to a lower average selling price.</t>
  </si>
  <si>
    <t>The Group achieved a lower profit before tax of RM0.851 million for the quarter ended 31st March</t>
  </si>
  <si>
    <t>2001 as compared with RM2.309 million for the financial quarter ended 31st December 2000.</t>
  </si>
  <si>
    <t>year is more quiet due to the long shut down during the festive season.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</si>
</sst>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Rounded MT Bold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3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  <xf numFmtId="43" fontId="0" fillId="0" borderId="0" xfId="0" applyNumberFormat="1" applyAlignment="1">
      <alignment/>
    </xf>
    <xf numFmtId="165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workbookViewId="0" topLeftCell="A147">
      <selection activeCell="B162" sqref="B162"/>
    </sheetView>
  </sheetViews>
  <sheetFormatPr defaultColWidth="9.140625" defaultRowHeight="12.75"/>
  <cols>
    <col min="5" max="5" width="9.28125" style="0" bestFit="1" customWidth="1"/>
    <col min="6" max="6" width="10.421875" style="0" bestFit="1" customWidth="1"/>
    <col min="8" max="8" width="10.28125" style="0" bestFit="1" customWidth="1"/>
  </cols>
  <sheetData>
    <row r="1" spans="1:8" ht="12.75">
      <c r="A1" s="22" t="s">
        <v>94</v>
      </c>
      <c r="G1" s="25"/>
      <c r="H1" s="16"/>
    </row>
    <row r="2" spans="1:8" ht="12.75">
      <c r="A2" s="3" t="s">
        <v>109</v>
      </c>
      <c r="B2" s="1"/>
      <c r="C2" s="1"/>
      <c r="D2" s="1"/>
      <c r="E2" s="1"/>
      <c r="F2" s="1"/>
      <c r="G2" s="1"/>
      <c r="H2" s="1"/>
    </row>
    <row r="3" ht="12.75">
      <c r="H3" s="4" t="s">
        <v>89</v>
      </c>
    </row>
    <row r="4" spans="6:8" ht="12.75">
      <c r="F4" s="4" t="s">
        <v>110</v>
      </c>
      <c r="H4" s="11" t="s">
        <v>98</v>
      </c>
    </row>
    <row r="5" spans="6:8" ht="12.75">
      <c r="F5" s="4" t="s">
        <v>1</v>
      </c>
      <c r="H5" s="4" t="s">
        <v>1</v>
      </c>
    </row>
    <row r="6" ht="12.75">
      <c r="F6" s="6"/>
    </row>
    <row r="7" spans="1:8" ht="12.75">
      <c r="A7" s="2" t="s">
        <v>2</v>
      </c>
      <c r="F7" s="5">
        <v>52407</v>
      </c>
      <c r="H7" s="5">
        <v>52572</v>
      </c>
    </row>
    <row r="8" spans="1:8" ht="12.75">
      <c r="A8" s="2" t="s">
        <v>102</v>
      </c>
      <c r="F8" s="5">
        <v>0</v>
      </c>
      <c r="H8" s="5">
        <v>0</v>
      </c>
    </row>
    <row r="10" ht="12.75">
      <c r="A10" s="2" t="s">
        <v>3</v>
      </c>
    </row>
    <row r="11" ht="12.75">
      <c r="D11" t="s">
        <v>0</v>
      </c>
    </row>
    <row r="12" spans="2:8" ht="12.75">
      <c r="B12" t="s">
        <v>4</v>
      </c>
      <c r="F12" s="5">
        <v>24415</v>
      </c>
      <c r="H12" s="5">
        <v>22553</v>
      </c>
    </row>
    <row r="13" spans="2:8" ht="12.75">
      <c r="B13" t="s">
        <v>5</v>
      </c>
      <c r="F13" s="5">
        <v>15614</v>
      </c>
      <c r="H13" s="5">
        <v>17397</v>
      </c>
    </row>
    <row r="14" spans="2:8" ht="12.75">
      <c r="B14" t="s">
        <v>6</v>
      </c>
      <c r="F14" s="5">
        <v>4425</v>
      </c>
      <c r="H14" s="5">
        <v>3763</v>
      </c>
    </row>
    <row r="15" spans="2:8" ht="12.75">
      <c r="B15" t="s">
        <v>96</v>
      </c>
      <c r="F15" s="5">
        <f>1449-221</f>
        <v>1228</v>
      </c>
      <c r="H15" s="5">
        <v>1028</v>
      </c>
    </row>
    <row r="16" spans="2:8" ht="12.75">
      <c r="B16" t="s">
        <v>84</v>
      </c>
      <c r="F16" s="7">
        <v>465</v>
      </c>
      <c r="H16" s="7">
        <v>755</v>
      </c>
    </row>
    <row r="17" spans="6:8" ht="12.75">
      <c r="F17" s="8">
        <f>SUM(F12:F16)</f>
        <v>46147</v>
      </c>
      <c r="H17" s="8">
        <f>SUM(H12:H16)</f>
        <v>45496</v>
      </c>
    </row>
    <row r="19" ht="12.75">
      <c r="A19" s="2" t="s">
        <v>7</v>
      </c>
    </row>
    <row r="21" spans="2:8" ht="12.75">
      <c r="B21" t="s">
        <v>8</v>
      </c>
      <c r="F21" s="5">
        <v>3382</v>
      </c>
      <c r="G21" s="5"/>
      <c r="H21" s="5">
        <v>3073</v>
      </c>
    </row>
    <row r="22" spans="2:8" ht="12.75">
      <c r="B22" t="s">
        <v>9</v>
      </c>
      <c r="F22" s="5">
        <v>847</v>
      </c>
      <c r="G22" s="5"/>
      <c r="H22" s="5">
        <v>1316</v>
      </c>
    </row>
    <row r="23" spans="2:8" ht="12.75">
      <c r="B23" t="s">
        <v>10</v>
      </c>
      <c r="F23" s="5">
        <v>9810</v>
      </c>
      <c r="G23" s="5"/>
      <c r="H23" s="5">
        <v>9370</v>
      </c>
    </row>
    <row r="24" spans="2:8" ht="12.75">
      <c r="B24" t="s">
        <v>20</v>
      </c>
      <c r="F24" s="5">
        <v>2800</v>
      </c>
      <c r="G24" s="5"/>
      <c r="H24" s="5">
        <v>2800</v>
      </c>
    </row>
    <row r="25" spans="2:8" ht="12.75">
      <c r="B25" t="s">
        <v>0</v>
      </c>
      <c r="F25" s="5" t="s">
        <v>0</v>
      </c>
      <c r="G25" s="5"/>
      <c r="H25" s="5" t="s">
        <v>0</v>
      </c>
    </row>
    <row r="26" spans="6:8" ht="12.75">
      <c r="F26" s="21">
        <f>SUM(F21:F25)</f>
        <v>16839</v>
      </c>
      <c r="G26" s="5"/>
      <c r="H26" s="21">
        <f>SUM(H21:H25)</f>
        <v>16559</v>
      </c>
    </row>
    <row r="28" spans="1:8" ht="12.75">
      <c r="A28" s="2" t="s">
        <v>11</v>
      </c>
      <c r="F28" s="6">
        <f>+F17-F26</f>
        <v>29308</v>
      </c>
      <c r="H28" s="6">
        <f>+H17-H26</f>
        <v>28937</v>
      </c>
    </row>
    <row r="30" spans="1:8" ht="13.5" thickBot="1">
      <c r="A30" s="2" t="s">
        <v>12</v>
      </c>
      <c r="F30" s="9">
        <f>+F7+F28+F8</f>
        <v>81715</v>
      </c>
      <c r="H30" s="9">
        <f>+H7+H28</f>
        <v>81509</v>
      </c>
    </row>
    <row r="32" spans="1:6" ht="12.75">
      <c r="A32" s="2" t="s">
        <v>13</v>
      </c>
      <c r="F32" t="s">
        <v>0</v>
      </c>
    </row>
    <row r="34" spans="1:8" ht="12.75">
      <c r="A34" t="s">
        <v>14</v>
      </c>
      <c r="F34" s="5">
        <v>39999</v>
      </c>
      <c r="H34" s="5">
        <v>39999</v>
      </c>
    </row>
    <row r="35" spans="1:8" ht="12.75">
      <c r="A35" t="s">
        <v>19</v>
      </c>
      <c r="F35" s="5">
        <v>2554</v>
      </c>
      <c r="H35" s="5">
        <v>2554</v>
      </c>
    </row>
    <row r="36" spans="1:8" ht="12.75">
      <c r="A36" t="s">
        <v>15</v>
      </c>
      <c r="F36" s="5">
        <f>34540-221</f>
        <v>34319</v>
      </c>
      <c r="H36" s="5">
        <v>33689</v>
      </c>
    </row>
    <row r="37" spans="1:8" ht="12.75">
      <c r="A37" t="s">
        <v>18</v>
      </c>
      <c r="F37" s="7">
        <v>292</v>
      </c>
      <c r="H37" s="7">
        <v>292</v>
      </c>
    </row>
    <row r="38" spans="6:8" ht="12.75">
      <c r="F38" s="5">
        <f>SUM(F34:F37)</f>
        <v>77164</v>
      </c>
      <c r="H38" s="5">
        <f>SUM(H34:H37)</f>
        <v>76534</v>
      </c>
    </row>
    <row r="39" spans="1:8" ht="12.75">
      <c r="A39" t="s">
        <v>16</v>
      </c>
      <c r="F39" s="5">
        <f>2083-1</f>
        <v>2082</v>
      </c>
      <c r="H39" s="5">
        <v>2506</v>
      </c>
    </row>
    <row r="40" spans="1:8" ht="12.75">
      <c r="A40" t="s">
        <v>17</v>
      </c>
      <c r="F40" s="5">
        <v>2469</v>
      </c>
      <c r="H40" s="5">
        <v>2469</v>
      </c>
    </row>
    <row r="41" spans="1:8" ht="13.5" thickBot="1">
      <c r="A41" t="s">
        <v>12</v>
      </c>
      <c r="F41" s="10">
        <f>SUM(F38:F40)</f>
        <v>81715</v>
      </c>
      <c r="H41" s="10">
        <f>SUM(H38:H40)</f>
        <v>81509</v>
      </c>
    </row>
    <row r="43" spans="1:9" ht="12.75">
      <c r="A43" t="s">
        <v>97</v>
      </c>
      <c r="F43" s="23">
        <f>(+F41-F39-F40)/F34*100</f>
        <v>192.91482287057175</v>
      </c>
      <c r="H43" s="23">
        <f>(+H41-H39-H40)/H34*100</f>
        <v>191.33978349458735</v>
      </c>
      <c r="I43" t="s">
        <v>0</v>
      </c>
    </row>
    <row r="44" spans="6:8" ht="12.75">
      <c r="F44" s="17" t="s">
        <v>0</v>
      </c>
      <c r="H44" s="20"/>
    </row>
    <row r="45" spans="3:8" ht="12.75">
      <c r="C45" t="s">
        <v>0</v>
      </c>
      <c r="F45" s="20"/>
      <c r="H45" s="20"/>
    </row>
    <row r="47" ht="12.75">
      <c r="H47" s="24"/>
    </row>
    <row r="48" ht="12.75">
      <c r="A48" s="2" t="s">
        <v>95</v>
      </c>
    </row>
    <row r="49" ht="12.75">
      <c r="A49" s="3" t="s">
        <v>21</v>
      </c>
    </row>
    <row r="50" ht="12.75">
      <c r="A50" s="12"/>
    </row>
    <row r="51" spans="1:2" ht="12.75">
      <c r="A51" s="13" t="s">
        <v>22</v>
      </c>
      <c r="B51" s="2" t="s">
        <v>23</v>
      </c>
    </row>
    <row r="53" spans="1:2" ht="12.75">
      <c r="A53" t="s">
        <v>0</v>
      </c>
      <c r="B53" t="s">
        <v>81</v>
      </c>
    </row>
    <row r="54" spans="1:2" ht="12.75">
      <c r="A54" t="s">
        <v>0</v>
      </c>
      <c r="B54" t="s">
        <v>82</v>
      </c>
    </row>
    <row r="56" spans="1:2" ht="12.75">
      <c r="A56" s="14" t="s">
        <v>24</v>
      </c>
      <c r="B56" s="2" t="s">
        <v>25</v>
      </c>
    </row>
    <row r="58" spans="1:2" ht="12.75">
      <c r="A58" t="s">
        <v>0</v>
      </c>
      <c r="B58" t="s">
        <v>76</v>
      </c>
    </row>
    <row r="60" spans="1:2" ht="12.75">
      <c r="A60" s="14" t="s">
        <v>26</v>
      </c>
      <c r="B60" s="2" t="s">
        <v>27</v>
      </c>
    </row>
    <row r="62" spans="1:2" ht="12.75">
      <c r="A62" t="s">
        <v>0</v>
      </c>
      <c r="B62" t="s">
        <v>28</v>
      </c>
    </row>
    <row r="64" spans="1:2" ht="12.75">
      <c r="A64" s="15" t="s">
        <v>29</v>
      </c>
      <c r="B64" s="2" t="s">
        <v>30</v>
      </c>
    </row>
    <row r="66" spans="1:2" ht="12.75">
      <c r="A66" t="s">
        <v>0</v>
      </c>
      <c r="B66" t="s">
        <v>103</v>
      </c>
    </row>
    <row r="67" ht="12.75">
      <c r="B67" t="s">
        <v>90</v>
      </c>
    </row>
    <row r="68" spans="5:8" ht="12.75">
      <c r="E68" s="16"/>
      <c r="F68" s="16"/>
      <c r="G68" s="16"/>
      <c r="H68" s="16"/>
    </row>
    <row r="69" spans="1:8" ht="12.75">
      <c r="A69" s="14" t="s">
        <v>31</v>
      </c>
      <c r="B69" s="2" t="s">
        <v>32</v>
      </c>
      <c r="E69" s="16"/>
      <c r="F69" s="16"/>
      <c r="G69" s="16"/>
      <c r="H69" s="16"/>
    </row>
    <row r="71" spans="1:2" ht="12.75">
      <c r="A71" t="s">
        <v>0</v>
      </c>
      <c r="B71" t="s">
        <v>111</v>
      </c>
    </row>
    <row r="73" spans="1:2" ht="12.75">
      <c r="A73" s="14" t="s">
        <v>33</v>
      </c>
      <c r="B73" s="2" t="s">
        <v>121</v>
      </c>
    </row>
    <row r="75" spans="1:2" ht="12.75">
      <c r="A75" t="s">
        <v>0</v>
      </c>
      <c r="B75" t="s">
        <v>119</v>
      </c>
    </row>
    <row r="76" ht="12.75">
      <c r="B76" t="s">
        <v>120</v>
      </c>
    </row>
    <row r="77" ht="12.75">
      <c r="B77" t="s">
        <v>118</v>
      </c>
    </row>
    <row r="79" spans="1:2" ht="12.75">
      <c r="A79" s="14" t="s">
        <v>34</v>
      </c>
      <c r="B79" s="2" t="s">
        <v>35</v>
      </c>
    </row>
    <row r="81" spans="1:2" ht="12.75">
      <c r="A81" t="s">
        <v>0</v>
      </c>
      <c r="B81" t="s">
        <v>79</v>
      </c>
    </row>
    <row r="82" ht="12.75">
      <c r="B82" t="s">
        <v>80</v>
      </c>
    </row>
    <row r="84" spans="1:2" ht="12.75">
      <c r="A84" s="14" t="s">
        <v>36</v>
      </c>
      <c r="B84" s="2" t="s">
        <v>37</v>
      </c>
    </row>
    <row r="85" spans="1:2" ht="12.75">
      <c r="A85" s="14"/>
      <c r="B85" s="2"/>
    </row>
    <row r="86" spans="1:2" ht="12.75">
      <c r="A86" s="14"/>
      <c r="B86" t="s">
        <v>114</v>
      </c>
    </row>
    <row r="87" ht="12.75">
      <c r="B87" t="s">
        <v>0</v>
      </c>
    </row>
    <row r="88" spans="1:2" ht="12.75">
      <c r="A88" s="14" t="s">
        <v>38</v>
      </c>
      <c r="B88" s="2" t="s">
        <v>39</v>
      </c>
    </row>
    <row r="90" ht="12.75">
      <c r="B90" t="s">
        <v>112</v>
      </c>
    </row>
    <row r="92" spans="1:2" ht="12.75">
      <c r="A92" s="14" t="s">
        <v>40</v>
      </c>
      <c r="B92" s="2" t="s">
        <v>41</v>
      </c>
    </row>
    <row r="94" spans="1:2" ht="12.75">
      <c r="A94" t="s">
        <v>0</v>
      </c>
      <c r="B94" t="s">
        <v>91</v>
      </c>
    </row>
    <row r="95" ht="12.75">
      <c r="B95" t="s">
        <v>42</v>
      </c>
    </row>
    <row r="97" spans="1:2" ht="12.75">
      <c r="A97" s="14" t="s">
        <v>43</v>
      </c>
      <c r="B97" s="2" t="s">
        <v>88</v>
      </c>
    </row>
    <row r="99" ht="12.75">
      <c r="B99" t="s">
        <v>92</v>
      </c>
    </row>
    <row r="100" ht="12.75">
      <c r="B100" t="s">
        <v>93</v>
      </c>
    </row>
    <row r="101" ht="12.75">
      <c r="B101" t="s">
        <v>85</v>
      </c>
    </row>
    <row r="102" spans="1:8" ht="12.75">
      <c r="A102" s="14" t="s">
        <v>44</v>
      </c>
      <c r="H102" s="24"/>
    </row>
    <row r="103" spans="1:2" ht="12.75">
      <c r="A103" s="14"/>
      <c r="B103" s="2" t="s">
        <v>45</v>
      </c>
    </row>
    <row r="105" spans="1:2" ht="12.75">
      <c r="A105" t="s">
        <v>0</v>
      </c>
      <c r="B105" t="s">
        <v>46</v>
      </c>
    </row>
    <row r="106" spans="7:8" ht="12.75">
      <c r="G106" s="4" t="s">
        <v>47</v>
      </c>
      <c r="H106" s="4" t="s">
        <v>47</v>
      </c>
    </row>
    <row r="107" spans="7:8" ht="12.75">
      <c r="G107" s="4" t="s">
        <v>110</v>
      </c>
      <c r="H107" s="4" t="s">
        <v>98</v>
      </c>
    </row>
    <row r="108" spans="7:8" ht="12.75">
      <c r="G108" s="4" t="s">
        <v>1</v>
      </c>
      <c r="H108" s="4" t="s">
        <v>1</v>
      </c>
    </row>
    <row r="110" spans="3:8" ht="13.5" thickBot="1">
      <c r="C110" t="s">
        <v>48</v>
      </c>
      <c r="G110" s="19">
        <v>2082</v>
      </c>
      <c r="H110" s="19">
        <f>+H39</f>
        <v>2506</v>
      </c>
    </row>
    <row r="111" spans="7:8" ht="13.5" thickTop="1">
      <c r="G111" s="5"/>
      <c r="H111" s="5"/>
    </row>
    <row r="112" spans="3:8" ht="12.75">
      <c r="C112" t="s">
        <v>74</v>
      </c>
      <c r="G112" s="5">
        <v>1813</v>
      </c>
      <c r="H112" s="5">
        <v>1812</v>
      </c>
    </row>
    <row r="113" spans="3:8" ht="12.75">
      <c r="C113" t="s">
        <v>49</v>
      </c>
      <c r="G113" s="5">
        <v>7047</v>
      </c>
      <c r="H113" s="5">
        <v>6716</v>
      </c>
    </row>
    <row r="114" spans="3:8" ht="12.75">
      <c r="C114" t="s">
        <v>75</v>
      </c>
      <c r="G114" s="5">
        <v>950</v>
      </c>
      <c r="H114" s="5">
        <v>842</v>
      </c>
    </row>
    <row r="115" spans="7:8" ht="13.5" thickBot="1">
      <c r="G115" s="10">
        <f>SUM(G112:G114)</f>
        <v>9810</v>
      </c>
      <c r="H115" s="10">
        <f>SUM(H112:H114)</f>
        <v>9370</v>
      </c>
    </row>
    <row r="116" spans="7:8" ht="12.75">
      <c r="G116" s="17"/>
      <c r="H116" s="17"/>
    </row>
    <row r="117" spans="2:8" ht="12.75">
      <c r="B117" t="s">
        <v>115</v>
      </c>
      <c r="G117" s="17"/>
      <c r="H117" s="17"/>
    </row>
    <row r="118" spans="2:8" ht="12.75">
      <c r="B118" t="s">
        <v>50</v>
      </c>
      <c r="G118" s="17"/>
      <c r="H118" s="17"/>
    </row>
    <row r="120" ht="12.75">
      <c r="B120" t="s">
        <v>122</v>
      </c>
    </row>
    <row r="122" spans="1:2" ht="12.75">
      <c r="A122" s="14" t="s">
        <v>51</v>
      </c>
      <c r="B122" s="2" t="s">
        <v>52</v>
      </c>
    </row>
    <row r="124" ht="12.75">
      <c r="B124" t="s">
        <v>123</v>
      </c>
    </row>
    <row r="125" ht="12.75">
      <c r="B125" t="s">
        <v>99</v>
      </c>
    </row>
    <row r="127" ht="12.75">
      <c r="B127" t="s">
        <v>104</v>
      </c>
    </row>
    <row r="128" ht="12.75">
      <c r="B128" t="s">
        <v>105</v>
      </c>
    </row>
    <row r="130" ht="12.75">
      <c r="B130" t="s">
        <v>106</v>
      </c>
    </row>
    <row r="131" ht="12.75">
      <c r="B131" t="s">
        <v>107</v>
      </c>
    </row>
    <row r="132" ht="12.75">
      <c r="B132" t="s">
        <v>108</v>
      </c>
    </row>
    <row r="134" spans="1:2" ht="12.75">
      <c r="A134" s="14" t="s">
        <v>53</v>
      </c>
      <c r="B134" s="2" t="s">
        <v>77</v>
      </c>
    </row>
    <row r="135" ht="12.75">
      <c r="A135" s="14"/>
    </row>
    <row r="136" ht="12.75">
      <c r="B136" t="s">
        <v>78</v>
      </c>
    </row>
    <row r="138" spans="1:2" ht="12.75">
      <c r="A138" s="14" t="s">
        <v>56</v>
      </c>
      <c r="B138" s="2" t="s">
        <v>54</v>
      </c>
    </row>
    <row r="139" ht="12.75">
      <c r="A139" t="s">
        <v>0</v>
      </c>
    </row>
    <row r="140" ht="12.75">
      <c r="B140" t="s">
        <v>116</v>
      </c>
    </row>
    <row r="141" ht="12.75">
      <c r="B141" t="s">
        <v>55</v>
      </c>
    </row>
    <row r="143" spans="1:2" ht="12.75">
      <c r="A143" s="14" t="s">
        <v>66</v>
      </c>
      <c r="B143" s="2" t="s">
        <v>57</v>
      </c>
    </row>
    <row r="144" spans="4:8" ht="12.75">
      <c r="D144" t="s">
        <v>0</v>
      </c>
      <c r="F144" s="2"/>
      <c r="G144" s="2" t="s">
        <v>58</v>
      </c>
      <c r="H144" s="4" t="s">
        <v>59</v>
      </c>
    </row>
    <row r="145" spans="6:8" ht="12.75">
      <c r="F145" s="2" t="s">
        <v>60</v>
      </c>
      <c r="G145" s="4" t="s">
        <v>61</v>
      </c>
      <c r="H145" s="4" t="s">
        <v>62</v>
      </c>
    </row>
    <row r="146" spans="6:8" ht="12.75">
      <c r="F146" s="4" t="s">
        <v>1</v>
      </c>
      <c r="G146" s="4" t="s">
        <v>1</v>
      </c>
      <c r="H146" s="4" t="s">
        <v>1</v>
      </c>
    </row>
    <row r="147" ht="12.75">
      <c r="E147" t="s">
        <v>0</v>
      </c>
    </row>
    <row r="148" spans="2:8" ht="12.75">
      <c r="B148" t="s">
        <v>63</v>
      </c>
      <c r="F148" s="5">
        <v>8466</v>
      </c>
      <c r="G148" s="5">
        <v>851</v>
      </c>
      <c r="H148" s="5">
        <f>+F7+F17-H149-H150</f>
        <v>98108</v>
      </c>
    </row>
    <row r="149" spans="2:8" ht="12.75">
      <c r="B149" t="s">
        <v>64</v>
      </c>
      <c r="F149" s="5">
        <v>0</v>
      </c>
      <c r="G149" s="5">
        <v>0</v>
      </c>
      <c r="H149" s="5">
        <v>439</v>
      </c>
    </row>
    <row r="150" spans="2:8" ht="12.75">
      <c r="B150" t="s">
        <v>65</v>
      </c>
      <c r="F150" s="7">
        <v>0</v>
      </c>
      <c r="G150" s="7">
        <v>0</v>
      </c>
      <c r="H150" s="7">
        <v>7</v>
      </c>
    </row>
    <row r="151" spans="2:8" ht="12.75">
      <c r="B151" t="s">
        <v>0</v>
      </c>
      <c r="F151" s="21">
        <f>SUM(F148:F150)</f>
        <v>8466</v>
      </c>
      <c r="G151" s="21">
        <f>SUM(G148:G150)</f>
        <v>851</v>
      </c>
      <c r="H151" s="21">
        <f>SUM(H148:H150)</f>
        <v>98554</v>
      </c>
    </row>
    <row r="152" spans="6:8" ht="12.75">
      <c r="F152" s="17"/>
      <c r="G152" s="17"/>
      <c r="H152" s="17"/>
    </row>
    <row r="153" spans="6:8" ht="12.75">
      <c r="F153" s="17"/>
      <c r="G153" s="17"/>
      <c r="H153" s="17"/>
    </row>
    <row r="154" spans="6:8" ht="12.75">
      <c r="F154" s="17"/>
      <c r="G154" s="17"/>
      <c r="H154" s="17"/>
    </row>
    <row r="155" spans="6:8" ht="12.75">
      <c r="F155" s="16"/>
      <c r="G155" s="16"/>
      <c r="H155" s="25"/>
    </row>
    <row r="156" spans="1:2" ht="12.75">
      <c r="A156" s="14" t="s">
        <v>68</v>
      </c>
      <c r="B156" s="2" t="s">
        <v>83</v>
      </c>
    </row>
    <row r="158" ht="12.75">
      <c r="B158" t="s">
        <v>129</v>
      </c>
    </row>
    <row r="159" ht="12.75">
      <c r="B159" t="s">
        <v>130</v>
      </c>
    </row>
    <row r="160" ht="12.75">
      <c r="B160" t="s">
        <v>124</v>
      </c>
    </row>
    <row r="161" ht="12.75">
      <c r="B161" t="s">
        <v>131</v>
      </c>
    </row>
    <row r="162" spans="1:2" ht="12.75">
      <c r="A162" t="s">
        <v>0</v>
      </c>
      <c r="B162" t="s">
        <v>0</v>
      </c>
    </row>
    <row r="163" spans="1:2" ht="12.75">
      <c r="A163" s="14" t="s">
        <v>70</v>
      </c>
      <c r="B163" s="2" t="s">
        <v>67</v>
      </c>
    </row>
    <row r="164" ht="12.75">
      <c r="B164" t="s">
        <v>0</v>
      </c>
    </row>
    <row r="165" ht="12.75">
      <c r="B165" t="s">
        <v>125</v>
      </c>
    </row>
    <row r="166" ht="12.75">
      <c r="B166" t="s">
        <v>126</v>
      </c>
    </row>
    <row r="167" ht="12.75">
      <c r="B167" t="s">
        <v>127</v>
      </c>
    </row>
    <row r="168" ht="12.75">
      <c r="B168" t="s">
        <v>128</v>
      </c>
    </row>
    <row r="169" ht="12.75">
      <c r="B169" t="s">
        <v>0</v>
      </c>
    </row>
    <row r="170" spans="1:3" ht="12.75">
      <c r="A170" s="14" t="s">
        <v>72</v>
      </c>
      <c r="B170" s="2" t="s">
        <v>69</v>
      </c>
      <c r="C170" s="2"/>
    </row>
    <row r="171" ht="12.75">
      <c r="C171" s="2"/>
    </row>
    <row r="172" spans="2:9" ht="12.75">
      <c r="B172" t="s">
        <v>117</v>
      </c>
      <c r="C172" s="18"/>
      <c r="D172" s="18"/>
      <c r="E172" s="18"/>
      <c r="F172" s="18"/>
      <c r="G172" s="18"/>
      <c r="H172" s="18"/>
      <c r="I172" s="18"/>
    </row>
    <row r="173" spans="2:9" ht="12.75">
      <c r="B173" t="s">
        <v>100</v>
      </c>
      <c r="C173" s="18"/>
      <c r="D173" s="18"/>
      <c r="E173" s="18"/>
      <c r="F173" s="18"/>
      <c r="G173" s="18"/>
      <c r="H173" s="18"/>
      <c r="I173" s="18"/>
    </row>
    <row r="174" spans="1:2" ht="12.75">
      <c r="A174" s="14"/>
      <c r="B174" t="s">
        <v>101</v>
      </c>
    </row>
    <row r="175" ht="12.75">
      <c r="A175" s="14"/>
    </row>
    <row r="176" spans="1:2" ht="12.75">
      <c r="A176" s="14" t="s">
        <v>73</v>
      </c>
      <c r="B176" s="2" t="s">
        <v>71</v>
      </c>
    </row>
    <row r="177" ht="12.75">
      <c r="B177" s="2"/>
    </row>
    <row r="178" ht="12.75">
      <c r="B178" s="18" t="s">
        <v>86</v>
      </c>
    </row>
    <row r="179" ht="12.75">
      <c r="B179" s="18"/>
    </row>
    <row r="180" spans="1:2" ht="12.75">
      <c r="A180" s="14" t="s">
        <v>87</v>
      </c>
      <c r="B180" s="2" t="s">
        <v>20</v>
      </c>
    </row>
    <row r="181" ht="12.75">
      <c r="A181" s="2" t="s">
        <v>0</v>
      </c>
    </row>
    <row r="182" ht="12.75">
      <c r="B182" t="s">
        <v>113</v>
      </c>
    </row>
    <row r="183" ht="12.75">
      <c r="B183" t="s">
        <v>0</v>
      </c>
    </row>
  </sheetData>
  <printOptions/>
  <pageMargins left="0.75" right="0.75" top="1" bottom="1" header="0.5" footer="0.5"/>
  <pageSetup horizontalDpi="180" verticalDpi="180" orientation="portrait" scale="90" r:id="rId1"/>
  <rowBreaks count="3" manualBreakCount="3">
    <brk id="46" max="255" man="1"/>
    <brk id="101" max="255" man="1"/>
    <brk id="1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System Admin</cp:lastModifiedBy>
  <cp:lastPrinted>2001-07-24T03:36:27Z</cp:lastPrinted>
  <dcterms:created xsi:type="dcterms:W3CDTF">1999-10-26T04:20:28Z</dcterms:created>
  <dcterms:modified xsi:type="dcterms:W3CDTF">2001-05-20T02:11:26Z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