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<sst xmlns="http://schemas.openxmlformats.org/spreadsheetml/2006/main" count="144" uniqueCount="124">
  <si>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</si>
  <si>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</si>
  <si>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</si>
  <si>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</si>
  <si>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</si>
  <si>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</si>
  <si>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</si>
  <si>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</si>
  <si>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</si>
  <si>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</si>
  <si>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</si>
  <si>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</si>
  <si>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</si>
  <si>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</si>
  <si>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</si>
  <si>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</si>
  <si>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</si>
  <si>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</si>
  <si>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</si>
  <si>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</si>
  <si>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</si>
  <si>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</si>
  <si>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</si>
  <si>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</si>
  <si>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</si>
  <si>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</si>
  <si>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</si>
  <si>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</si>
  <si>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</si>
  <si>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</si>
  <si>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</si>
  <si>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</si>
  <si>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</si>
  <si>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</si>
  <si>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</si>
  <si>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</si>
  <si>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</si>
  <si>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</si>
  <si>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</si>
  <si>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</si>
  <si>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</si>
  <si>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</si>
  <si>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</si>
  <si>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</si>
  <si>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</si>
  <si>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</si>
  <si>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</si>
  <si>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</si>
  <si>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</si>
  <si>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</si>
  <si>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</si>
  <si>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</si>
  <si>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</si>
  <si>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</si>
  <si>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</si>
  <si>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</si>
  <si>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</si>
  <si>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</si>
  <si>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</si>
  <si>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</si>
  <si>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</si>
  <si>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</si>
  <si>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</si>
  <si>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</si>
  <si>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</si>
  <si>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</si>
  <si>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</si>
  <si>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hire purchase creditors</t>
  </si>
  <si>
    <t xml:space="preserve">  Repayment of term loans</t>
  </si>
  <si>
    <t>Net cash from financing activities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</si>
  <si>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</si>
  <si>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</si>
  <si>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</si>
  <si>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</si>
  <si>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</si>
  <si>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</si>
  <si>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Report for the year ended 30th June  2003)</t>
  </si>
  <si>
    <t>30/06/2003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</si>
  <si>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</si>
  <si>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</si>
  <si>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</si>
  <si>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</si>
  <si>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</si>
  <si>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</si>
  <si>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</si>
  <si>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</si>
  <si>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Annual Financial Report for the year ended 30th June 2003)</t>
  </si>
  <si>
    <t>2004</t>
  </si>
  <si>
    <t>2003</t>
  </si>
  <si>
    <t xml:space="preserve">  Proceed from insurance claim</t>
  </si>
  <si>
    <t>Financial Report for the year ended 30th June 2003)</t>
  </si>
  <si>
    <t>Balance as at 01.07.2003</t>
  </si>
  <si>
    <t xml:space="preserve">  Increase in payables</t>
  </si>
  <si>
    <t xml:space="preserve">  Proceeds from insurance claim</t>
  </si>
  <si>
    <t>Net cash used in investing activities</t>
  </si>
  <si>
    <t xml:space="preserve">  Property, plant and equipment written off</t>
  </si>
  <si>
    <t>New ordinary shares issued</t>
  </si>
  <si>
    <t xml:space="preserve">  Proceeds from issuance new ordinary shares</t>
  </si>
  <si>
    <t>Operating profit before changes in working capital</t>
  </si>
  <si>
    <t xml:space="preserve">  Proceeds from disposal of property, plant and equipment</t>
  </si>
  <si>
    <t xml:space="preserve">  Net proceeds from short term borrowings</t>
  </si>
  <si>
    <t>Net increase in cash &amp; cash equivalents</t>
  </si>
  <si>
    <t>FOR THE THIRD QUARTER ENDED 31ST MARCH 2004</t>
  </si>
  <si>
    <t>31/03/2004</t>
  </si>
  <si>
    <t>31/03/2003</t>
  </si>
  <si>
    <t>LPS - Basic (sen)</t>
  </si>
  <si>
    <t>9 months ended</t>
  </si>
  <si>
    <t>9 Months Quarter Ended 31.03.2004</t>
  </si>
  <si>
    <t>9 Months Quarter Ended 31.03.2003</t>
  </si>
  <si>
    <t>Balance as at 31.03.2004</t>
  </si>
  <si>
    <t>Balance as at 31.03.2003</t>
  </si>
  <si>
    <t xml:space="preserve">        - Diluted (sen)</t>
  </si>
  <si>
    <t>Net loss for the period</t>
  </si>
  <si>
    <t>Net loss before taxation</t>
  </si>
  <si>
    <t xml:space="preserve">  Loss of disposal of property, plant and equipment</t>
  </si>
  <si>
    <t xml:space="preserve">  (Increase)/Decrease in inventories</t>
  </si>
  <si>
    <t xml:space="preserve">  Increase in amount due to Directors</t>
  </si>
  <si>
    <t xml:space="preserve">  Decrease/(Increase) in receivable</t>
  </si>
  <si>
    <t>Cash generated from operations</t>
  </si>
  <si>
    <t>Net cash from/(used in) operating activities</t>
  </si>
  <si>
    <t>Profit from/(Loss in) Operations</t>
  </si>
  <si>
    <t>Loss before tax</t>
  </si>
  <si>
    <t>Loss after taxation</t>
  </si>
  <si>
    <t>Net loss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</si>
</sst>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9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23">
      <selection activeCell="A1" sqref="A1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70</v>
      </c>
    </row>
    <row r="3" ht="15">
      <c r="A3" s="1" t="s">
        <v>102</v>
      </c>
    </row>
    <row r="5" spans="2:8" ht="15">
      <c r="B5" s="47" t="s">
        <v>39</v>
      </c>
      <c r="C5" s="47"/>
      <c r="D5" s="47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103</v>
      </c>
      <c r="C10" s="8"/>
      <c r="D10" s="6" t="s">
        <v>104</v>
      </c>
      <c r="E10" s="7"/>
      <c r="F10" s="6" t="str">
        <f>+B10</f>
        <v>31/03/2004</v>
      </c>
      <c r="G10" s="6"/>
      <c r="H10" s="6" t="str">
        <f>+D10</f>
        <v>31/03/2003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14218</v>
      </c>
      <c r="C14" s="24"/>
      <c r="D14" s="24">
        <v>13078</v>
      </c>
      <c r="E14" s="25"/>
      <c r="F14" s="24">
        <v>54670</v>
      </c>
      <c r="G14" s="24"/>
      <c r="H14" s="24">
        <v>53263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57</v>
      </c>
      <c r="B16" s="25">
        <v>-14746</v>
      </c>
      <c r="C16" s="24"/>
      <c r="D16" s="25">
        <v>-16653</v>
      </c>
      <c r="E16" s="25"/>
      <c r="F16" s="25">
        <v>-55345</v>
      </c>
      <c r="G16" s="24"/>
      <c r="H16" s="25">
        <v>-55933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259</v>
      </c>
      <c r="C18" s="24"/>
      <c r="D18" s="25">
        <v>505</v>
      </c>
      <c r="E18" s="25"/>
      <c r="F18" s="25">
        <v>1328</v>
      </c>
      <c r="G18" s="24"/>
      <c r="H18" s="25">
        <v>1440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120</v>
      </c>
      <c r="B20" s="25">
        <f>SUM(B14:B19)</f>
        <v>-269</v>
      </c>
      <c r="C20" s="24"/>
      <c r="D20" s="25">
        <f>SUM(D14:D19)</f>
        <v>-3070</v>
      </c>
      <c r="E20" s="25"/>
      <c r="F20" s="25">
        <f>SUM(F14:F19)</f>
        <v>653</v>
      </c>
      <c r="G20" s="24"/>
      <c r="H20" s="25">
        <f>SUM(H14:H19)</f>
        <v>-1230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-355</v>
      </c>
      <c r="C22" s="24"/>
      <c r="D22" s="25">
        <v>-333</v>
      </c>
      <c r="E22" s="25"/>
      <c r="F22" s="25">
        <v>-1075</v>
      </c>
      <c r="G22" s="24"/>
      <c r="H22" s="25">
        <v>-1161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121</v>
      </c>
      <c r="B26" s="25">
        <f>SUM(B20:B25)</f>
        <v>-624</v>
      </c>
      <c r="C26" s="24"/>
      <c r="D26" s="25">
        <f>SUM(D20:D25)</f>
        <v>-3403</v>
      </c>
      <c r="E26" s="25"/>
      <c r="F26" s="25">
        <f>SUM(F20:F25)</f>
        <v>-422</v>
      </c>
      <c r="G26" s="24"/>
      <c r="H26" s="24">
        <f>SUM(H20:H25)</f>
        <v>-2391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6</v>
      </c>
      <c r="C28" s="24"/>
      <c r="D28" s="24">
        <v>409</v>
      </c>
      <c r="E28" s="25"/>
      <c r="F28" s="24">
        <v>-15</v>
      </c>
      <c r="G28" s="24"/>
      <c r="H28" s="24">
        <v>-79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122</v>
      </c>
      <c r="B30" s="25">
        <f>+B26+B28</f>
        <v>-618</v>
      </c>
      <c r="C30" s="24"/>
      <c r="D30" s="25">
        <f>+D26+D28</f>
        <v>-2994</v>
      </c>
      <c r="E30" s="25"/>
      <c r="F30" s="25">
        <f>+F26+F28</f>
        <v>-437</v>
      </c>
      <c r="G30" s="24"/>
      <c r="H30" s="25">
        <f>SUM(H26:H29)</f>
        <v>-2470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-54</v>
      </c>
      <c r="C32" s="24"/>
      <c r="D32" s="25">
        <v>10</v>
      </c>
      <c r="E32" s="25"/>
      <c r="F32" s="25">
        <v>-81</v>
      </c>
      <c r="G32" s="24"/>
      <c r="H32" s="25">
        <v>-4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123</v>
      </c>
      <c r="B34" s="27">
        <f>SUM(B30:B33)</f>
        <v>-672</v>
      </c>
      <c r="C34" s="24"/>
      <c r="D34" s="27">
        <f>SUM(D30:D33)</f>
        <v>-2984</v>
      </c>
      <c r="E34" s="25"/>
      <c r="F34" s="27">
        <f>SUM(F30:F33)</f>
        <v>-518</v>
      </c>
      <c r="G34" s="24"/>
      <c r="H34" s="27">
        <f>SUM(H30:H33)</f>
        <v>-2474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105</v>
      </c>
      <c r="B37" s="37">
        <f>+B34/40076*100</f>
        <v>-1.6768140532987326</v>
      </c>
      <c r="C37" s="44"/>
      <c r="D37" s="37">
        <f>+D34/39900*100</f>
        <v>-7.478696741854636</v>
      </c>
      <c r="E37" s="12"/>
      <c r="F37" s="37">
        <f>+F34/40076*100</f>
        <v>-1.2925441660844397</v>
      </c>
      <c r="G37" s="44"/>
      <c r="H37" s="37">
        <f>+H34/39900*100</f>
        <v>-6.200501253132832</v>
      </c>
    </row>
    <row r="38" spans="1:9" ht="20.25" customHeight="1" thickBot="1" thickTop="1">
      <c r="A38" s="2" t="s">
        <v>111</v>
      </c>
      <c r="B38" s="45">
        <v>0</v>
      </c>
      <c r="C38" s="46"/>
      <c r="D38" s="46">
        <v>-6.8</v>
      </c>
      <c r="E38" s="11"/>
      <c r="F38" s="46">
        <v>0</v>
      </c>
      <c r="G38" s="46"/>
      <c r="H38" s="46">
        <v>-5.64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0.2149784659894138</v>
      </c>
    </row>
    <row r="45" ht="15" hidden="1"/>
    <row r="46" ht="15" hidden="1">
      <c r="D46" s="13">
        <f>+D20/11895</f>
        <v>-0.25809163514081546</v>
      </c>
    </row>
    <row r="47" ht="15" hidden="1"/>
    <row r="48" ht="15" hidden="1">
      <c r="D48" s="13">
        <f>+D34/8565</f>
        <v>-0.34839462930531234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76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3">
      <selection activeCell="D60" sqref="D60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31/03/2004</v>
      </c>
      <c r="F7" s="18" t="s">
        <v>77</v>
      </c>
    </row>
    <row r="8" spans="4:6" ht="15.75">
      <c r="D8" s="19" t="s">
        <v>26</v>
      </c>
      <c r="F8" s="19" t="s">
        <v>26</v>
      </c>
    </row>
    <row r="10" ht="15.75">
      <c r="A10" s="15" t="s">
        <v>78</v>
      </c>
    </row>
    <row r="11" spans="2:6" ht="15.75">
      <c r="B11" s="15" t="s">
        <v>32</v>
      </c>
      <c r="D11" s="28">
        <v>32196</v>
      </c>
      <c r="E11" s="28"/>
      <c r="F11" s="28">
        <v>32981</v>
      </c>
    </row>
    <row r="12" spans="2:6" ht="15.75">
      <c r="B12" s="15" t="s">
        <v>79</v>
      </c>
      <c r="D12" s="28">
        <v>4</v>
      </c>
      <c r="E12" s="28"/>
      <c r="F12" s="28">
        <v>4</v>
      </c>
    </row>
    <row r="13" spans="2:6" ht="15.75">
      <c r="B13" s="15" t="s">
        <v>80</v>
      </c>
      <c r="D13" s="28">
        <v>993</v>
      </c>
      <c r="E13" s="28"/>
      <c r="F13" s="28">
        <v>513</v>
      </c>
    </row>
    <row r="14" spans="2:6" ht="15.75">
      <c r="B14" s="15" t="s">
        <v>81</v>
      </c>
      <c r="D14" s="34">
        <v>-1901</v>
      </c>
      <c r="E14" s="28"/>
      <c r="F14" s="34">
        <v>-2308</v>
      </c>
    </row>
    <row r="15" spans="4:6" ht="15.75">
      <c r="D15" s="28">
        <f>SUM(D11:D14)</f>
        <v>31292</v>
      </c>
      <c r="E15" s="28"/>
      <c r="F15" s="28">
        <f>SUM(F11:F14)</f>
        <v>31190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6" ht="15.75">
      <c r="B19" s="15" t="s">
        <v>33</v>
      </c>
      <c r="D19" s="29">
        <v>31991</v>
      </c>
      <c r="E19" s="28"/>
      <c r="F19" s="29">
        <v>29954</v>
      </c>
    </row>
    <row r="20" spans="2:6" ht="15.75">
      <c r="B20" s="15" t="s">
        <v>35</v>
      </c>
      <c r="D20" s="30">
        <v>36105</v>
      </c>
      <c r="E20" s="28"/>
      <c r="F20" s="30">
        <v>37031</v>
      </c>
    </row>
    <row r="21" spans="2:6" ht="15.75">
      <c r="B21" s="15" t="s">
        <v>34</v>
      </c>
      <c r="D21" s="30">
        <v>1996</v>
      </c>
      <c r="E21" s="28"/>
      <c r="F21" s="30">
        <v>2475</v>
      </c>
    </row>
    <row r="22" spans="2:6" ht="18.75" customHeight="1">
      <c r="B22" s="15" t="s">
        <v>29</v>
      </c>
      <c r="D22" s="30">
        <v>1189</v>
      </c>
      <c r="E22" s="28"/>
      <c r="F22" s="30">
        <v>1099</v>
      </c>
    </row>
    <row r="23" spans="2:6" ht="15.75">
      <c r="B23" s="15" t="s">
        <v>11</v>
      </c>
      <c r="D23" s="30">
        <v>23</v>
      </c>
      <c r="E23" s="28"/>
      <c r="F23" s="30">
        <v>23</v>
      </c>
    </row>
    <row r="24" spans="2:6" ht="15.75">
      <c r="B24" s="15" t="s">
        <v>12</v>
      </c>
      <c r="D24" s="30">
        <v>865</v>
      </c>
      <c r="E24" s="28"/>
      <c r="F24" s="30">
        <v>1091</v>
      </c>
    </row>
    <row r="25" spans="4:6" ht="15.75">
      <c r="D25" s="31">
        <f>SUM(D19:D24)</f>
        <v>72169</v>
      </c>
      <c r="E25" s="28"/>
      <c r="F25" s="31">
        <f>SUM(F19:F24)</f>
        <v>71673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6" ht="15.75">
      <c r="B28" s="15" t="s">
        <v>36</v>
      </c>
      <c r="D28" s="29">
        <v>6139</v>
      </c>
      <c r="E28" s="28"/>
      <c r="F28" s="29">
        <v>5319</v>
      </c>
    </row>
    <row r="29" spans="2:6" ht="15.75">
      <c r="B29" s="15" t="s">
        <v>37</v>
      </c>
      <c r="D29" s="30">
        <v>1516</v>
      </c>
      <c r="E29" s="28"/>
      <c r="F29" s="30">
        <v>1734</v>
      </c>
    </row>
    <row r="30" spans="2:6" ht="15.75">
      <c r="B30" s="15" t="s">
        <v>58</v>
      </c>
      <c r="D30" s="30">
        <v>6313</v>
      </c>
      <c r="E30" s="28"/>
      <c r="F30" s="30">
        <v>5758</v>
      </c>
    </row>
    <row r="31" spans="2:6" ht="19.5" customHeight="1">
      <c r="B31" s="15" t="s">
        <v>14</v>
      </c>
      <c r="D31" s="30">
        <v>22799</v>
      </c>
      <c r="E31" s="28"/>
      <c r="F31" s="30">
        <v>22971</v>
      </c>
    </row>
    <row r="32" spans="2:6" ht="15.75">
      <c r="B32" s="15" t="s">
        <v>15</v>
      </c>
      <c r="D32" s="30">
        <v>1</v>
      </c>
      <c r="E32" s="28"/>
      <c r="F32" s="30">
        <v>2</v>
      </c>
    </row>
    <row r="33" spans="4:6" ht="15.75">
      <c r="D33" s="33"/>
      <c r="E33" s="28"/>
      <c r="F33" s="33"/>
    </row>
    <row r="34" spans="4:6" ht="15.75">
      <c r="D34" s="31">
        <f>SUM(D28:D33)</f>
        <v>36768</v>
      </c>
      <c r="E34" s="28"/>
      <c r="F34" s="31">
        <f>SUM(F28:F33)</f>
        <v>35784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35401</v>
      </c>
      <c r="E36" s="28"/>
      <c r="F36" s="28">
        <f>+F25-F34</f>
        <v>35889</v>
      </c>
    </row>
    <row r="37" spans="4:6" ht="15.75">
      <c r="D37" s="28"/>
      <c r="E37" s="28"/>
      <c r="F37" s="28"/>
    </row>
    <row r="38" spans="4:6" ht="15.75">
      <c r="D38" s="32">
        <f>+D15+D36</f>
        <v>66693</v>
      </c>
      <c r="E38" s="28"/>
      <c r="F38" s="32">
        <f>+F15+F36</f>
        <v>67079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40076</v>
      </c>
      <c r="E42" s="28"/>
      <c r="F42" s="28">
        <v>39900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1642</v>
      </c>
      <c r="E44" s="28"/>
      <c r="F44" s="30">
        <v>1616</v>
      </c>
    </row>
    <row r="45" spans="2:6" ht="15.75">
      <c r="B45" s="15" t="s">
        <v>21</v>
      </c>
      <c r="D45" s="33">
        <v>22008</v>
      </c>
      <c r="E45" s="28"/>
      <c r="F45" s="33">
        <v>22526</v>
      </c>
    </row>
    <row r="46" spans="4:6" ht="21" customHeight="1">
      <c r="D46" s="32">
        <f>SUM(D44:D45)</f>
        <v>23650</v>
      </c>
      <c r="E46" s="28"/>
      <c r="F46" s="32">
        <f>SUM(F44:F45)</f>
        <v>24142</v>
      </c>
    </row>
    <row r="47" spans="1:6" ht="15.75">
      <c r="A47" s="15" t="s">
        <v>22</v>
      </c>
      <c r="D47" s="28">
        <f>+D42+D46</f>
        <v>63726</v>
      </c>
      <c r="E47" s="28"/>
      <c r="F47" s="28">
        <f>+F42+F46</f>
        <v>64042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154</v>
      </c>
      <c r="E49" s="28"/>
      <c r="F49" s="28">
        <v>73</v>
      </c>
    </row>
    <row r="50" spans="4:6" ht="15.75">
      <c r="D50" s="28"/>
      <c r="E50" s="28"/>
      <c r="F50" s="28"/>
    </row>
    <row r="51" spans="1:6" ht="15.75">
      <c r="A51" s="15" t="s">
        <v>82</v>
      </c>
      <c r="D51" s="28"/>
      <c r="E51" s="28"/>
      <c r="F51" s="28"/>
    </row>
    <row r="52" spans="2:6" ht="15.75">
      <c r="B52" s="15" t="s">
        <v>83</v>
      </c>
      <c r="D52" s="28">
        <v>2288</v>
      </c>
      <c r="E52" s="28"/>
      <c r="F52" s="28">
        <v>1898</v>
      </c>
    </row>
    <row r="53" spans="2:6" ht="15.75">
      <c r="B53" s="15" t="s">
        <v>84</v>
      </c>
      <c r="D53" s="28">
        <v>525</v>
      </c>
      <c r="E53" s="28"/>
      <c r="F53" s="28">
        <v>1066</v>
      </c>
    </row>
    <row r="54" spans="4:6" ht="15.75">
      <c r="D54" s="32">
        <f>SUM(D47:D53)</f>
        <v>66693</v>
      </c>
      <c r="E54" s="28"/>
      <c r="F54" s="32">
        <f>SUM(F47:F53)</f>
        <v>67079</v>
      </c>
    </row>
    <row r="56" spans="1:6" ht="15.75">
      <c r="A56" s="15" t="s">
        <v>85</v>
      </c>
      <c r="D56" s="40">
        <f>+(D47-D14)/40076</f>
        <v>1.637563629104701</v>
      </c>
      <c r="F56" s="40">
        <f>+(F47-F14)/39900</f>
        <v>1.662907268170426</v>
      </c>
    </row>
    <row r="58" ht="15.75">
      <c r="A58" s="15" t="s">
        <v>71</v>
      </c>
    </row>
    <row r="59" ht="15.75">
      <c r="A59" s="15" t="s">
        <v>86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A17">
      <selection activeCell="B55" sqref="B55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THIRD QUARTER ENDED 31ST MARCH 2004</v>
      </c>
    </row>
    <row r="4" spans="2:3" ht="15.75">
      <c r="B4" s="23"/>
      <c r="C4" s="21"/>
    </row>
    <row r="5" spans="2:4" ht="18">
      <c r="B5" s="41" t="s">
        <v>87</v>
      </c>
      <c r="C5" s="21"/>
      <c r="D5" s="41" t="s">
        <v>88</v>
      </c>
    </row>
    <row r="6" spans="2:4" ht="15.75">
      <c r="B6" s="20" t="s">
        <v>106</v>
      </c>
      <c r="C6" s="21"/>
      <c r="D6" s="20" t="s">
        <v>106</v>
      </c>
    </row>
    <row r="7" spans="2:4" ht="15.75">
      <c r="B7" s="20" t="str">
        <f>+'BS'!D7</f>
        <v>31/03/2004</v>
      </c>
      <c r="C7" s="21"/>
      <c r="D7" s="20" t="s">
        <v>104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61</v>
      </c>
      <c r="D9" s="16"/>
    </row>
    <row r="10" spans="1:4" ht="15.75">
      <c r="A10" s="15" t="s">
        <v>113</v>
      </c>
      <c r="B10" s="28">
        <v>-422</v>
      </c>
      <c r="C10" s="21"/>
      <c r="D10" s="28">
        <v>-2391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59</v>
      </c>
      <c r="B12" s="28">
        <v>1761</v>
      </c>
      <c r="C12" s="21"/>
      <c r="D12" s="28">
        <v>1832</v>
      </c>
    </row>
    <row r="13" spans="1:4" ht="15.75">
      <c r="A13" s="15" t="s">
        <v>60</v>
      </c>
      <c r="B13" s="28">
        <v>1075</v>
      </c>
      <c r="C13" s="21"/>
      <c r="D13" s="28">
        <v>1161</v>
      </c>
    </row>
    <row r="14" spans="1:4" ht="15.75">
      <c r="A14" s="15" t="s">
        <v>95</v>
      </c>
      <c r="B14" s="28">
        <v>23</v>
      </c>
      <c r="C14" s="21"/>
      <c r="D14" s="28">
        <v>0</v>
      </c>
    </row>
    <row r="15" spans="1:4" ht="15.75">
      <c r="A15" s="15" t="s">
        <v>114</v>
      </c>
      <c r="B15" s="28">
        <v>4</v>
      </c>
      <c r="C15" s="21"/>
      <c r="D15" s="28">
        <v>0</v>
      </c>
    </row>
    <row r="16" spans="1:4" ht="15.75">
      <c r="A16" s="15" t="s">
        <v>74</v>
      </c>
      <c r="B16" s="28">
        <v>-407</v>
      </c>
      <c r="C16" s="21"/>
      <c r="D16" s="28">
        <v>-589</v>
      </c>
    </row>
    <row r="17" spans="1:4" ht="15.75">
      <c r="A17" s="15" t="s">
        <v>89</v>
      </c>
      <c r="B17" s="28">
        <v>-465</v>
      </c>
      <c r="C17" s="21"/>
      <c r="D17" s="28">
        <v>0</v>
      </c>
    </row>
    <row r="18" spans="2:4" ht="15.75">
      <c r="B18" s="34"/>
      <c r="D18" s="34"/>
    </row>
    <row r="19" spans="1:4" ht="21" customHeight="1">
      <c r="A19" s="15" t="s">
        <v>98</v>
      </c>
      <c r="B19" s="28">
        <f>SUM(B10:B18)</f>
        <v>1569</v>
      </c>
      <c r="C19" s="21"/>
      <c r="D19" s="28">
        <f>SUM(D10:D18)</f>
        <v>13</v>
      </c>
    </row>
    <row r="20" spans="1:4" ht="15.75">
      <c r="A20" s="15" t="s">
        <v>115</v>
      </c>
      <c r="B20" s="28">
        <v>-2037</v>
      </c>
      <c r="C20" s="21"/>
      <c r="D20" s="28">
        <v>466</v>
      </c>
    </row>
    <row r="21" spans="1:4" ht="15.75">
      <c r="A21" s="15" t="s">
        <v>117</v>
      </c>
      <c r="B21" s="28">
        <v>1405</v>
      </c>
      <c r="C21" s="21"/>
      <c r="D21" s="28">
        <v>-2627</v>
      </c>
    </row>
    <row r="22" spans="1:4" ht="15.75">
      <c r="A22" s="15" t="s">
        <v>92</v>
      </c>
      <c r="B22" s="28">
        <v>602</v>
      </c>
      <c r="C22" s="21"/>
      <c r="D22" s="28">
        <v>146</v>
      </c>
    </row>
    <row r="23" spans="1:4" ht="16.5" customHeight="1">
      <c r="A23" s="15" t="s">
        <v>116</v>
      </c>
      <c r="B23" s="34">
        <v>555</v>
      </c>
      <c r="C23" s="21"/>
      <c r="D23" s="34">
        <v>2202</v>
      </c>
    </row>
    <row r="24" spans="1:4" ht="15.75">
      <c r="A24" s="15" t="s">
        <v>118</v>
      </c>
      <c r="B24" s="28">
        <f>SUM(B19:B23)</f>
        <v>2094</v>
      </c>
      <c r="C24" s="21"/>
      <c r="D24" s="28">
        <f>SUM(D19:D23)</f>
        <v>200</v>
      </c>
    </row>
    <row r="25" spans="1:4" ht="15.75">
      <c r="A25" s="15" t="s">
        <v>62</v>
      </c>
      <c r="B25" s="28">
        <f>-B13</f>
        <v>-1075</v>
      </c>
      <c r="C25" s="21"/>
      <c r="D25" s="28">
        <f>-D13</f>
        <v>-1161</v>
      </c>
    </row>
    <row r="26" spans="1:4" ht="15.75">
      <c r="A26" s="15" t="s">
        <v>63</v>
      </c>
      <c r="B26" s="28">
        <v>-196</v>
      </c>
      <c r="C26" s="21"/>
      <c r="D26" s="28">
        <v>-478</v>
      </c>
    </row>
    <row r="27" spans="1:4" ht="15.75">
      <c r="A27" s="15" t="s">
        <v>75</v>
      </c>
      <c r="B27" s="28">
        <v>0</v>
      </c>
      <c r="C27" s="21"/>
      <c r="D27" s="28">
        <v>-574</v>
      </c>
    </row>
    <row r="28" spans="1:4" ht="15.75">
      <c r="A28" s="15" t="s">
        <v>93</v>
      </c>
      <c r="B28" s="28">
        <v>465</v>
      </c>
      <c r="C28" s="21"/>
      <c r="D28" s="28">
        <v>0</v>
      </c>
    </row>
    <row r="29" spans="1:4" ht="23.25" customHeight="1">
      <c r="A29" s="15" t="s">
        <v>119</v>
      </c>
      <c r="B29" s="32">
        <f>SUM(B24:B28)</f>
        <v>1288</v>
      </c>
      <c r="C29" s="21"/>
      <c r="D29" s="32">
        <f>SUM(D24:D28)</f>
        <v>-2013</v>
      </c>
    </row>
    <row r="30" spans="2:4" ht="15.75">
      <c r="B30" s="28"/>
      <c r="D30" s="28"/>
    </row>
    <row r="31" spans="2:4" ht="15.75">
      <c r="B31" s="28"/>
      <c r="D31" s="28"/>
    </row>
    <row r="32" spans="1:4" ht="15.75">
      <c r="A32" s="36" t="s">
        <v>64</v>
      </c>
      <c r="B32" s="28"/>
      <c r="D32" s="28"/>
    </row>
    <row r="33" spans="1:4" ht="15.75">
      <c r="A33" s="15" t="s">
        <v>99</v>
      </c>
      <c r="B33" s="16">
        <v>4</v>
      </c>
      <c r="C33" s="21"/>
      <c r="D33" s="16">
        <v>0</v>
      </c>
    </row>
    <row r="34" spans="1:4" ht="15.75">
      <c r="A34" s="15" t="s">
        <v>65</v>
      </c>
      <c r="B34" s="28">
        <v>-1007</v>
      </c>
      <c r="C34" s="21"/>
      <c r="D34" s="28">
        <v>-574</v>
      </c>
    </row>
    <row r="35" spans="1:4" ht="15.75">
      <c r="A35" s="15" t="s">
        <v>94</v>
      </c>
      <c r="B35" s="32">
        <f>SUM(B33:B34)</f>
        <v>-1003</v>
      </c>
      <c r="C35" s="21"/>
      <c r="D35" s="32">
        <f>SUM(D33:D34)</f>
        <v>-574</v>
      </c>
    </row>
    <row r="36" spans="2:4" ht="15.75">
      <c r="B36" s="28"/>
      <c r="D36" s="28"/>
    </row>
    <row r="37" spans="1:4" ht="19.5" customHeight="1">
      <c r="A37" s="36" t="s">
        <v>66</v>
      </c>
      <c r="B37" s="28"/>
      <c r="D37" s="28"/>
    </row>
    <row r="38" spans="1:4" ht="15.75">
      <c r="A38" s="15" t="s">
        <v>100</v>
      </c>
      <c r="B38" s="28">
        <v>438</v>
      </c>
      <c r="C38" s="21"/>
      <c r="D38" s="28">
        <v>3320</v>
      </c>
    </row>
    <row r="39" spans="1:4" ht="15.75">
      <c r="A39" s="15" t="s">
        <v>67</v>
      </c>
      <c r="B39" s="28">
        <v>-46</v>
      </c>
      <c r="C39" s="21"/>
      <c r="D39" s="28">
        <v>-156</v>
      </c>
    </row>
    <row r="40" spans="1:4" ht="15.75">
      <c r="A40" s="15" t="s">
        <v>68</v>
      </c>
      <c r="B40" s="28">
        <v>-507</v>
      </c>
      <c r="C40" s="21"/>
      <c r="D40" s="28">
        <v>-467</v>
      </c>
    </row>
    <row r="41" spans="1:4" ht="15.75">
      <c r="A41" s="15" t="s">
        <v>97</v>
      </c>
      <c r="B41" s="28">
        <v>202</v>
      </c>
      <c r="C41" s="21"/>
      <c r="D41" s="28">
        <v>0</v>
      </c>
    </row>
    <row r="42" spans="1:4" ht="21.75" customHeight="1">
      <c r="A42" s="15" t="s">
        <v>69</v>
      </c>
      <c r="B42" s="32">
        <f>SUM(B38:B41)</f>
        <v>87</v>
      </c>
      <c r="C42" s="21"/>
      <c r="D42" s="32">
        <f>SUM(D38:D41)</f>
        <v>2697</v>
      </c>
    </row>
    <row r="43" spans="2:4" ht="15.75">
      <c r="B43" s="28"/>
      <c r="D43" s="28"/>
    </row>
    <row r="44" spans="1:4" ht="15.75">
      <c r="A44" s="36" t="s">
        <v>101</v>
      </c>
      <c r="B44" s="28">
        <f>+B29+B35+B42</f>
        <v>372</v>
      </c>
      <c r="C44" s="21"/>
      <c r="D44" s="28">
        <f>+D29+D35+D42</f>
        <v>110</v>
      </c>
    </row>
    <row r="45" spans="2:4" ht="15.75">
      <c r="B45" s="20"/>
      <c r="C45" s="21"/>
      <c r="D45" s="20"/>
    </row>
    <row r="46" spans="1:4" ht="15.75">
      <c r="A46" s="36" t="s">
        <v>73</v>
      </c>
      <c r="B46" s="28">
        <v>-9751</v>
      </c>
      <c r="C46" s="21"/>
      <c r="D46" s="28">
        <v>-12426</v>
      </c>
    </row>
    <row r="47" spans="2:4" ht="15.75">
      <c r="B47" s="20"/>
      <c r="C47" s="21"/>
      <c r="D47" s="20"/>
    </row>
    <row r="48" spans="1:4" ht="16.5" thickBot="1">
      <c r="A48" s="36" t="s">
        <v>72</v>
      </c>
      <c r="B48" s="35">
        <f>SUM(B44:B47)</f>
        <v>-9379</v>
      </c>
      <c r="C48" s="21"/>
      <c r="D48" s="35">
        <f>SUM(D44:D47)</f>
        <v>-12316</v>
      </c>
    </row>
    <row r="49" ht="16.5" thickTop="1">
      <c r="D49" s="16"/>
    </row>
    <row r="50" ht="15.75">
      <c r="D50" s="16"/>
    </row>
    <row r="51" ht="15.75">
      <c r="D51" s="16"/>
    </row>
    <row r="52" spans="1:4" ht="15.75">
      <c r="A52" s="15" t="s">
        <v>48</v>
      </c>
      <c r="D52" s="16"/>
    </row>
    <row r="53" spans="1:4" ht="15.75">
      <c r="A53" s="15" t="s">
        <v>90</v>
      </c>
      <c r="D53" s="16"/>
    </row>
  </sheetData>
  <printOptions horizontalCentered="1"/>
  <pageMargins left="0.5" right="0.5" top="0.5" bottom="0.5" header="0.5" footer="0.5"/>
  <pageSetup fitToHeight="1" fitToWidth="1" horizontalDpi="300" verticalDpi="300" orientation="portrait" scale="85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3">
      <selection activeCell="A26" sqref="A26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THIRD QUARTER ENDED 31ST MARCH 2004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2" t="s">
        <v>107</v>
      </c>
      <c r="B10" s="21"/>
      <c r="C10" s="21"/>
      <c r="D10" s="21"/>
      <c r="E10" s="21"/>
    </row>
    <row r="12" spans="1:5" ht="21.75" customHeight="1">
      <c r="A12" s="15" t="s">
        <v>91</v>
      </c>
      <c r="B12" s="20">
        <v>39900</v>
      </c>
      <c r="C12" s="20">
        <v>1616</v>
      </c>
      <c r="D12" s="20">
        <v>22526</v>
      </c>
      <c r="E12" s="20">
        <f>SUM(B12:D12)</f>
        <v>64042</v>
      </c>
    </row>
    <row r="13" spans="2:5" ht="13.5" customHeight="1">
      <c r="B13" s="20"/>
      <c r="C13" s="20"/>
      <c r="D13" s="20"/>
      <c r="E13" s="20"/>
    </row>
    <row r="14" spans="1:5" ht="15.75" customHeight="1">
      <c r="A14" s="15" t="s">
        <v>96</v>
      </c>
      <c r="B14" s="20">
        <v>176</v>
      </c>
      <c r="C14" s="20">
        <v>26</v>
      </c>
      <c r="D14" s="20"/>
      <c r="E14" s="20">
        <f>SUM(B14:D14)</f>
        <v>202</v>
      </c>
    </row>
    <row r="15" spans="2:5" ht="15.75">
      <c r="B15" s="20"/>
      <c r="C15" s="20"/>
      <c r="D15" s="20"/>
      <c r="E15" s="20"/>
    </row>
    <row r="16" spans="1:5" ht="15.75">
      <c r="A16" s="15" t="s">
        <v>112</v>
      </c>
      <c r="B16" s="20"/>
      <c r="C16" s="20"/>
      <c r="D16" s="20">
        <v>-518</v>
      </c>
      <c r="E16" s="20">
        <f>SUM(D16)</f>
        <v>-518</v>
      </c>
    </row>
    <row r="17" spans="2:5" ht="15.75">
      <c r="B17" s="20"/>
      <c r="C17" s="20"/>
      <c r="D17" s="20"/>
      <c r="E17" s="20"/>
    </row>
    <row r="18" spans="1:5" ht="16.5" thickBot="1">
      <c r="A18" s="15" t="s">
        <v>109</v>
      </c>
      <c r="B18" s="22">
        <f>SUM(B12:B17)</f>
        <v>40076</v>
      </c>
      <c r="C18" s="22">
        <f>SUM(C12:C17)</f>
        <v>1642</v>
      </c>
      <c r="D18" s="22">
        <f>SUM(D12:D17)</f>
        <v>22008</v>
      </c>
      <c r="E18" s="22">
        <f>SUM(E12:E17)</f>
        <v>63726</v>
      </c>
    </row>
    <row r="19" ht="16.5" thickTop="1">
      <c r="E19" s="16"/>
    </row>
    <row r="20" ht="15.75">
      <c r="E20" s="43"/>
    </row>
    <row r="21" ht="15.75">
      <c r="A21" s="42" t="s">
        <v>108</v>
      </c>
    </row>
    <row r="23" spans="1:5" ht="15.75">
      <c r="A23" s="15" t="s">
        <v>56</v>
      </c>
      <c r="B23" s="20">
        <v>39900</v>
      </c>
      <c r="C23" s="20">
        <v>1616</v>
      </c>
      <c r="D23" s="20">
        <v>27978</v>
      </c>
      <c r="E23" s="20">
        <f>SUM(B23:D23)</f>
        <v>69494</v>
      </c>
    </row>
    <row r="24" spans="2:5" ht="15.75">
      <c r="B24" s="20"/>
      <c r="C24" s="20"/>
      <c r="D24" s="20"/>
      <c r="E24" s="20"/>
    </row>
    <row r="25" spans="1:5" ht="15.75">
      <c r="A25" s="15" t="s">
        <v>112</v>
      </c>
      <c r="B25" s="20"/>
      <c r="C25" s="20"/>
      <c r="D25" s="20">
        <v>-2474</v>
      </c>
      <c r="E25" s="20">
        <f>SUM(B25:D25)</f>
        <v>-2474</v>
      </c>
    </row>
    <row r="26" spans="2:5" ht="15.75">
      <c r="B26" s="20"/>
      <c r="C26" s="20"/>
      <c r="D26" s="20"/>
      <c r="E26" s="20"/>
    </row>
    <row r="27" spans="1:5" ht="16.5" thickBot="1">
      <c r="A27" s="15" t="s">
        <v>110</v>
      </c>
      <c r="B27" s="22">
        <f>SUM(B23:B26)</f>
        <v>39900</v>
      </c>
      <c r="C27" s="22">
        <f>SUM(C23:C26)</f>
        <v>1616</v>
      </c>
      <c r="D27" s="22">
        <f>SUM(D23:D26)</f>
        <v>25504</v>
      </c>
      <c r="E27" s="22">
        <f>SUM(E23:E26)</f>
        <v>67020</v>
      </c>
    </row>
    <row r="28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2004-05-24T09:48:09Z</cp:lastPrinted>
  <dcterms:created xsi:type="dcterms:W3CDTF">2000-01-07T08:25:57Z</dcterms:created>
  <dcterms:modified xsi:type="dcterms:W3CDTF">2004-05-24T09:48:17Z</dcterms:modified>
  <cp:category/>
  <cp:version/>
  <cp:contentType/>
  <cp:contentStatus/>
</cp:coreProperties>
</file>