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&amp;L" sheetId="1" r:id="rId1"/>
    <sheet name="BS" sheetId="2" r:id="rId2"/>
    <sheet name="CF" sheetId="3" r:id="rId3"/>
    <sheet name="CoE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/>
</workbook>
</file>

<file path=xl/sharedStrings.xml><?xml version="1.0" encoding="utf-8"?>
<sst xmlns="http://schemas.openxmlformats.org/spreadsheetml/2006/main" count="131" uniqueCount="113">
  <si>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</si>
  <si>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</si>
  <si>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</si>
  <si>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</si>
  <si>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</si>
  <si>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</si>
  <si>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</si>
  <si>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</si>
  <si>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</si>
  <si>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</si>
  <si>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</si>
  <si>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</si>
  <si>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</si>
  <si>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</si>
  <si>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</si>
  <si>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</si>
  <si>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Proposed Dividend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</si>
  <si>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</si>
  <si>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</si>
  <si>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</si>
  <si>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</si>
  <si>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</si>
  <si>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</si>
  <si>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</si>
  <si>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</si>
  <si>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</si>
  <si>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</si>
  <si>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</si>
  <si>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</si>
  <si>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</si>
  <si>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</si>
  <si>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</si>
  <si>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</si>
  <si>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</si>
  <si>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</si>
  <si>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</si>
  <si>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</si>
  <si>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</si>
  <si>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</si>
  <si>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</si>
  <si>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Deferred taxation</t>
  </si>
  <si>
    <t>Revenue</t>
  </si>
  <si>
    <t>30/06/2002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</si>
  <si>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</si>
  <si>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</si>
  <si>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</si>
  <si>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</si>
  <si>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</si>
  <si>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</si>
  <si>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</si>
  <si>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Other Investments</t>
  </si>
  <si>
    <t>CONDENSED CONSOLIDATED CASH FLOW STATEMENTS</t>
  </si>
  <si>
    <t>to date</t>
  </si>
  <si>
    <t>Adjustment for non-cash flow:-</t>
  </si>
  <si>
    <t>Operating profit before changes in working capital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</si>
  <si>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</si>
  <si>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</si>
  <si>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</si>
  <si>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</si>
  <si>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</si>
  <si>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</si>
  <si>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</si>
  <si>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</si>
  <si>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</si>
  <si>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Current year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</si>
  <si>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</si>
  <si>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</si>
  <si>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</si>
  <si>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</si>
  <si>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</si>
  <si>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Gain on disposal of property, plant and equipment</t>
  </si>
  <si>
    <t xml:space="preserve">  Interest paid</t>
  </si>
  <si>
    <t xml:space="preserve">  Taxation paid</t>
  </si>
  <si>
    <t>Cash flows from investing activities</t>
  </si>
  <si>
    <t xml:space="preserve">  Proceeds from disposal of property, plant &amp; equipment</t>
  </si>
  <si>
    <t xml:space="preserve">  Purchase of property, plant and equipment</t>
  </si>
  <si>
    <t>Cash flows from financing activities</t>
  </si>
  <si>
    <t xml:space="preserve">  Proceeds from short term borrowings</t>
  </si>
  <si>
    <t xml:space="preserve">  Repayment of hire purchase creditors</t>
  </si>
  <si>
    <t xml:space="preserve">  Repayment of short term borrowings</t>
  </si>
  <si>
    <t xml:space="preserve">  Proceeds from hire purchase borrowings</t>
  </si>
  <si>
    <t xml:space="preserve">  Repayment of term loans</t>
  </si>
  <si>
    <t>Net cash from financing activities</t>
  </si>
  <si>
    <t>Annual Financial Report for the year ended 30th June  2002)</t>
  </si>
  <si>
    <t>Financial Report for the year ended 30th June  2002)</t>
  </si>
  <si>
    <t>Report for the year ended 30th June  2002)</t>
  </si>
  <si>
    <t>CONDENSED CONSOLIDATED INCOME STATEMENTS</t>
  </si>
  <si>
    <t xml:space="preserve">(The Condensed Consolidated Balance Sheets should be read in conjunction with the </t>
  </si>
  <si>
    <t xml:space="preserve">  Increase in payables</t>
  </si>
  <si>
    <t xml:space="preserve">  Increase in amount due to Directors</t>
  </si>
  <si>
    <t>Net cash used in operating activities</t>
  </si>
  <si>
    <t>Net cash used in investing activities</t>
  </si>
  <si>
    <t>Net increase in cash &amp; cash equivalents</t>
  </si>
  <si>
    <t>Cash &amp; cash equivalents at end of period</t>
  </si>
  <si>
    <t>Cash &amp; cash equivalents at beginning of period</t>
  </si>
  <si>
    <t>Negative Goodwill On Consolidation</t>
  </si>
  <si>
    <t xml:space="preserve">  Amortisation of Negative Goodwill on consolidation</t>
  </si>
  <si>
    <t>FOR THE THIRD QUARTER ENDED 31.03.2003</t>
  </si>
  <si>
    <t>31/03/2003</t>
  </si>
  <si>
    <t>31/03/2002</t>
  </si>
  <si>
    <t>Balance as at 31.03.2003</t>
  </si>
  <si>
    <t>(Loss)/profit from Operations</t>
  </si>
  <si>
    <t>(Loss)/profit before tax</t>
  </si>
  <si>
    <t>(Loss)/profit after taxation</t>
  </si>
  <si>
    <t>Net (loss)/profit</t>
  </si>
  <si>
    <t>(LPS)/EPS - Basic (sen)</t>
  </si>
  <si>
    <t xml:space="preserve">                  - Diluted (sen)</t>
  </si>
  <si>
    <t>Net loss before taxation</t>
  </si>
  <si>
    <t xml:space="preserve">  Decrease in inventories</t>
  </si>
  <si>
    <t xml:space="preserve">  Increase in receivables</t>
  </si>
  <si>
    <t>Cash generated from operations</t>
  </si>
  <si>
    <t xml:space="preserve">  Dividend paid</t>
  </si>
  <si>
    <t xml:space="preserve">Net loss for the period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</si>
</sst>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43" fontId="5" fillId="0" borderId="8" xfId="19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86</v>
      </c>
    </row>
    <row r="3" ht="15">
      <c r="A3" s="1" t="s">
        <v>97</v>
      </c>
    </row>
    <row r="5" spans="2:8" ht="15">
      <c r="B5" s="41" t="s">
        <v>43</v>
      </c>
      <c r="C5" s="41"/>
      <c r="D5" s="41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33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32</v>
      </c>
      <c r="I9" s="7"/>
    </row>
    <row r="10" spans="2:9" ht="15">
      <c r="B10" s="8" t="s">
        <v>98</v>
      </c>
      <c r="C10" s="8"/>
      <c r="D10" s="6" t="s">
        <v>99</v>
      </c>
      <c r="E10" s="7"/>
      <c r="F10" s="6" t="str">
        <f>+B10</f>
        <v>31/03/2003</v>
      </c>
      <c r="G10" s="6"/>
      <c r="H10" s="6" t="str">
        <f>+D10</f>
        <v>31/03/2002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41</v>
      </c>
      <c r="B14" s="24">
        <v>13078</v>
      </c>
      <c r="C14" s="24"/>
      <c r="D14" s="24">
        <v>12768</v>
      </c>
      <c r="E14" s="25"/>
      <c r="F14" s="24">
        <v>53263</v>
      </c>
      <c r="G14" s="24"/>
      <c r="H14" s="24">
        <v>44453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65</v>
      </c>
      <c r="B16" s="25">
        <v>-16653</v>
      </c>
      <c r="C16" s="24"/>
      <c r="D16" s="25">
        <v>-13102</v>
      </c>
      <c r="E16" s="25"/>
      <c r="F16" s="25">
        <v>-55933</v>
      </c>
      <c r="G16" s="24"/>
      <c r="H16" s="25">
        <v>-42758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44</v>
      </c>
      <c r="B18" s="24">
        <v>505</v>
      </c>
      <c r="C18" s="24"/>
      <c r="D18" s="25">
        <v>307</v>
      </c>
      <c r="E18" s="25"/>
      <c r="F18" s="25">
        <v>1440</v>
      </c>
      <c r="G18" s="24"/>
      <c r="H18" s="25">
        <v>930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101</v>
      </c>
      <c r="B20" s="25">
        <f>SUM(B14:B19)</f>
        <v>-3070</v>
      </c>
      <c r="C20" s="24"/>
      <c r="D20" s="25">
        <f>SUM(D14:D19)</f>
        <v>-27</v>
      </c>
      <c r="E20" s="25"/>
      <c r="F20" s="25">
        <f>SUM(F14:F19)</f>
        <v>-1230</v>
      </c>
      <c r="G20" s="24"/>
      <c r="H20" s="25">
        <f>SUM(H14:H19)</f>
        <v>2625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45</v>
      </c>
      <c r="B22" s="25">
        <v>-333</v>
      </c>
      <c r="C22" s="24"/>
      <c r="D22" s="25">
        <v>-363</v>
      </c>
      <c r="E22" s="25"/>
      <c r="F22" s="25">
        <v>-1161</v>
      </c>
      <c r="G22" s="24"/>
      <c r="H22" s="25">
        <v>-1128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46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102</v>
      </c>
      <c r="B26" s="25">
        <f>SUM(B20:B25)</f>
        <v>-3403</v>
      </c>
      <c r="C26" s="24"/>
      <c r="D26" s="25">
        <f>SUM(D20:D25)</f>
        <v>-390</v>
      </c>
      <c r="E26" s="25"/>
      <c r="F26" s="25">
        <f>SUM(F20:F25)</f>
        <v>-2391</v>
      </c>
      <c r="G26" s="24"/>
      <c r="H26" s="24">
        <f>SUM(H20:H25)</f>
        <v>1497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47</v>
      </c>
      <c r="B28" s="24">
        <v>409</v>
      </c>
      <c r="C28" s="24"/>
      <c r="D28" s="24">
        <v>-95</v>
      </c>
      <c r="E28" s="25"/>
      <c r="F28" s="24">
        <v>-79</v>
      </c>
      <c r="G28" s="24"/>
      <c r="H28" s="24">
        <v>-532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103</v>
      </c>
      <c r="B30" s="25">
        <f>+B26+B28</f>
        <v>-2994</v>
      </c>
      <c r="C30" s="24"/>
      <c r="D30" s="25">
        <f>+D26+D28</f>
        <v>-485</v>
      </c>
      <c r="E30" s="25"/>
      <c r="F30" s="25">
        <f>+F26+F28</f>
        <v>-2470</v>
      </c>
      <c r="G30" s="24"/>
      <c r="H30" s="25">
        <f>SUM(H26:H29)</f>
        <v>965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10</v>
      </c>
      <c r="C32" s="24"/>
      <c r="D32" s="25">
        <v>-47</v>
      </c>
      <c r="E32" s="25"/>
      <c r="F32" s="25">
        <v>-4</v>
      </c>
      <c r="G32" s="24"/>
      <c r="H32" s="25">
        <v>-48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104</v>
      </c>
      <c r="B34" s="27">
        <f>SUM(B30:B33)</f>
        <v>-2984</v>
      </c>
      <c r="C34" s="24"/>
      <c r="D34" s="27">
        <f>SUM(D30:D33)</f>
        <v>-532</v>
      </c>
      <c r="E34" s="25"/>
      <c r="F34" s="27">
        <f>SUM(F30:F33)</f>
        <v>-2474</v>
      </c>
      <c r="G34" s="24"/>
      <c r="H34" s="27">
        <f>SUM(H30:H33)</f>
        <v>917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40"/>
    </row>
    <row r="37" spans="1:8" ht="18" customHeight="1" thickBot="1">
      <c r="A37" s="2" t="s">
        <v>105</v>
      </c>
      <c r="B37" s="38">
        <f>+B34/39900*100</f>
        <v>-7.478696741854636</v>
      </c>
      <c r="C37" s="11"/>
      <c r="D37" s="38">
        <f>+D34/39900*100</f>
        <v>-1.3333333333333335</v>
      </c>
      <c r="E37" s="12"/>
      <c r="F37" s="38">
        <f>+F34/39900*100</f>
        <v>-6.200501253132832</v>
      </c>
      <c r="G37" s="11"/>
      <c r="H37" s="38">
        <f>+H34/39900*100</f>
        <v>2.2982456140350878</v>
      </c>
    </row>
    <row r="38" spans="1:9" ht="20.25" customHeight="1" thickBot="1" thickTop="1">
      <c r="A38" s="2" t="s">
        <v>106</v>
      </c>
      <c r="B38" s="39">
        <f>+B34/(39900*1.1%)</f>
        <v>-6.798815219867851</v>
      </c>
      <c r="C38" s="37"/>
      <c r="D38" s="37">
        <f>+D34/(39900*1.1%)</f>
        <v>-1.212121212121212</v>
      </c>
      <c r="E38" s="12"/>
      <c r="F38" s="37">
        <f>+F34/(39900*1.1%)</f>
        <v>-5.636819321029847</v>
      </c>
      <c r="G38" s="37"/>
      <c r="H38" s="37">
        <f>+H34/(39900*1.1%)</f>
        <v>2.0893141945773523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0.20988263142321728</v>
      </c>
    </row>
    <row r="45" ht="15" hidden="1"/>
    <row r="46" ht="15" hidden="1">
      <c r="D46" s="13">
        <f>+D20/11895</f>
        <v>-0.002269861286254729</v>
      </c>
    </row>
    <row r="47" ht="15" hidden="1"/>
    <row r="48" ht="15" hidden="1">
      <c r="D48" s="13">
        <f>+D34/8565</f>
        <v>-0.06211325160537069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48</v>
      </c>
    </row>
    <row r="56" ht="15">
      <c r="A56" s="2" t="s">
        <v>85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180" verticalDpi="18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33">
      <selection activeCell="D1" sqref="D1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15" t="s">
        <v>0</v>
      </c>
    </row>
    <row r="2" ht="15.75">
      <c r="A2" s="15" t="s">
        <v>49</v>
      </c>
    </row>
    <row r="5" spans="4:6" ht="15.75">
      <c r="D5" s="17" t="s">
        <v>26</v>
      </c>
      <c r="F5" s="17" t="s">
        <v>29</v>
      </c>
    </row>
    <row r="6" spans="4:6" ht="15.75">
      <c r="D6" s="18" t="s">
        <v>27</v>
      </c>
      <c r="F6" s="18" t="s">
        <v>30</v>
      </c>
    </row>
    <row r="7" spans="4:6" ht="15.75">
      <c r="D7" s="18" t="str">
        <f>+'P&amp;L'!F10</f>
        <v>31/03/2003</v>
      </c>
      <c r="F7" s="18" t="s">
        <v>42</v>
      </c>
    </row>
    <row r="8" spans="4:6" ht="15.75">
      <c r="D8" s="19" t="s">
        <v>28</v>
      </c>
      <c r="F8" s="19" t="s">
        <v>28</v>
      </c>
    </row>
    <row r="10" spans="1:6" ht="15.75">
      <c r="A10" s="15" t="s">
        <v>34</v>
      </c>
      <c r="D10" s="28">
        <v>33579</v>
      </c>
      <c r="E10" s="28"/>
      <c r="F10" s="28">
        <v>34776</v>
      </c>
    </row>
    <row r="11" spans="4:6" ht="15.75">
      <c r="D11" s="28"/>
      <c r="E11" s="28"/>
      <c r="F11" s="28"/>
    </row>
    <row r="12" spans="1:6" ht="15.75">
      <c r="A12" s="15" t="s">
        <v>50</v>
      </c>
      <c r="D12" s="28">
        <v>4</v>
      </c>
      <c r="E12" s="28"/>
      <c r="F12" s="28">
        <v>4</v>
      </c>
    </row>
    <row r="13" spans="4:6" ht="15.75">
      <c r="D13" s="28"/>
      <c r="E13" s="28"/>
      <c r="F13" s="28"/>
    </row>
    <row r="14" spans="4:6" ht="15.75">
      <c r="D14" s="28"/>
      <c r="E14" s="28"/>
      <c r="F14" s="28"/>
    </row>
    <row r="15" spans="1:6" ht="15.75">
      <c r="A15" s="15" t="s">
        <v>10</v>
      </c>
      <c r="D15" s="29"/>
      <c r="E15" s="28"/>
      <c r="F15" s="29"/>
    </row>
    <row r="16" spans="2:6" ht="15.75">
      <c r="B16" s="15" t="s">
        <v>35</v>
      </c>
      <c r="D16" s="30">
        <v>29865</v>
      </c>
      <c r="E16" s="28"/>
      <c r="F16" s="30">
        <v>30331</v>
      </c>
    </row>
    <row r="17" spans="2:6" ht="15.75">
      <c r="B17" s="15" t="s">
        <v>37</v>
      </c>
      <c r="D17" s="30">
        <v>40090</v>
      </c>
      <c r="E17" s="28"/>
      <c r="F17" s="30">
        <v>38395</v>
      </c>
    </row>
    <row r="18" spans="2:6" ht="15.75">
      <c r="B18" s="15" t="s">
        <v>36</v>
      </c>
      <c r="D18" s="30">
        <v>3584</v>
      </c>
      <c r="E18" s="28"/>
      <c r="F18" s="30">
        <v>2412</v>
      </c>
    </row>
    <row r="19" spans="2:6" ht="15.75">
      <c r="B19" s="15" t="s">
        <v>31</v>
      </c>
      <c r="D19" s="30">
        <v>56</v>
      </c>
      <c r="E19" s="28"/>
      <c r="F19" s="30">
        <v>28</v>
      </c>
    </row>
    <row r="20" spans="2:6" ht="15.75">
      <c r="B20" s="15" t="s">
        <v>11</v>
      </c>
      <c r="D20" s="30">
        <v>22</v>
      </c>
      <c r="E20" s="28"/>
      <c r="F20" s="30">
        <v>22</v>
      </c>
    </row>
    <row r="21" spans="2:6" ht="15.75">
      <c r="B21" s="15" t="s">
        <v>12</v>
      </c>
      <c r="D21" s="30">
        <v>949</v>
      </c>
      <c r="E21" s="28"/>
      <c r="F21" s="30">
        <v>795</v>
      </c>
    </row>
    <row r="22" spans="4:6" ht="18.75" customHeight="1">
      <c r="D22" s="31">
        <f>SUM(D16:D21)</f>
        <v>74566</v>
      </c>
      <c r="E22" s="28"/>
      <c r="F22" s="31">
        <f>SUM(F16:F21)</f>
        <v>71983</v>
      </c>
    </row>
    <row r="23" spans="4:6" ht="15.75">
      <c r="D23" s="30"/>
      <c r="E23" s="28"/>
      <c r="F23" s="30"/>
    </row>
    <row r="24" spans="1:6" ht="15.75">
      <c r="A24" s="15" t="s">
        <v>13</v>
      </c>
      <c r="D24" s="30"/>
      <c r="E24" s="28"/>
      <c r="F24" s="30"/>
    </row>
    <row r="25" spans="2:6" ht="15.75">
      <c r="B25" s="15" t="s">
        <v>38</v>
      </c>
      <c r="D25" s="30">
        <v>5070</v>
      </c>
      <c r="E25" s="28"/>
      <c r="F25" s="30">
        <v>4922</v>
      </c>
    </row>
    <row r="26" spans="2:6" ht="15.75">
      <c r="B26" s="15" t="s">
        <v>39</v>
      </c>
      <c r="D26" s="30">
        <v>1532</v>
      </c>
      <c r="E26" s="28"/>
      <c r="F26" s="30">
        <v>1676</v>
      </c>
    </row>
    <row r="27" spans="2:6" ht="15.75">
      <c r="B27" s="15" t="s">
        <v>66</v>
      </c>
      <c r="D27" s="30">
        <v>3602</v>
      </c>
      <c r="E27" s="28"/>
      <c r="F27" s="30">
        <v>1400</v>
      </c>
    </row>
    <row r="28" spans="2:6" ht="15.75">
      <c r="B28" s="15" t="s">
        <v>14</v>
      </c>
      <c r="D28" s="30">
        <v>25957</v>
      </c>
      <c r="E28" s="28"/>
      <c r="F28" s="30">
        <f>9446+13221</f>
        <v>22667</v>
      </c>
    </row>
    <row r="29" spans="2:6" ht="15.75">
      <c r="B29" s="15" t="s">
        <v>15</v>
      </c>
      <c r="D29" s="30">
        <v>30</v>
      </c>
      <c r="E29" s="28"/>
      <c r="F29" s="30">
        <v>65</v>
      </c>
    </row>
    <row r="30" spans="2:6" ht="15.75">
      <c r="B30" s="15" t="s">
        <v>16</v>
      </c>
      <c r="D30" s="30">
        <v>0</v>
      </c>
      <c r="E30" s="28"/>
      <c r="F30" s="30">
        <v>574</v>
      </c>
    </row>
    <row r="31" spans="4:6" ht="19.5" customHeight="1">
      <c r="D31" s="31">
        <f>SUM(D25:D30)</f>
        <v>36191</v>
      </c>
      <c r="E31" s="28"/>
      <c r="F31" s="31">
        <f>SUM(F25:F30)</f>
        <v>31304</v>
      </c>
    </row>
    <row r="32" spans="4:6" ht="15.75">
      <c r="D32" s="28"/>
      <c r="E32" s="28"/>
      <c r="F32" s="28"/>
    </row>
    <row r="33" spans="1:6" ht="15.75">
      <c r="A33" s="15" t="s">
        <v>17</v>
      </c>
      <c r="D33" s="28">
        <f>+D22-D31</f>
        <v>38375</v>
      </c>
      <c r="E33" s="28"/>
      <c r="F33" s="28">
        <f>+F22-F31</f>
        <v>40679</v>
      </c>
    </row>
    <row r="34" spans="4:6" ht="15.75">
      <c r="D34" s="28"/>
      <c r="E34" s="28"/>
      <c r="F34" s="28"/>
    </row>
    <row r="35" spans="4:6" ht="18.75" customHeight="1">
      <c r="D35" s="32">
        <f>+D10+D33+D12</f>
        <v>71958</v>
      </c>
      <c r="E35" s="28"/>
      <c r="F35" s="32">
        <f>+F10+F33+F12</f>
        <v>75459</v>
      </c>
    </row>
    <row r="36" spans="4:6" ht="15.75">
      <c r="D36" s="28"/>
      <c r="E36" s="28"/>
      <c r="F36" s="28"/>
    </row>
    <row r="37" spans="4:6" ht="15.75">
      <c r="D37" s="28"/>
      <c r="E37" s="28"/>
      <c r="F37" s="28"/>
    </row>
    <row r="38" spans="1:6" ht="15.75">
      <c r="A38" s="15" t="s">
        <v>18</v>
      </c>
      <c r="D38" s="28"/>
      <c r="E38" s="28"/>
      <c r="F38" s="28"/>
    </row>
    <row r="39" spans="1:6" ht="15.75">
      <c r="A39" s="15" t="s">
        <v>19</v>
      </c>
      <c r="D39" s="28">
        <v>39900</v>
      </c>
      <c r="E39" s="28"/>
      <c r="F39" s="28">
        <v>39900</v>
      </c>
    </row>
    <row r="40" spans="1:6" ht="15.75">
      <c r="A40" s="15" t="s">
        <v>20</v>
      </c>
      <c r="D40" s="29"/>
      <c r="E40" s="28"/>
      <c r="F40" s="29"/>
    </row>
    <row r="41" spans="2:6" ht="15.75">
      <c r="B41" s="15" t="s">
        <v>21</v>
      </c>
      <c r="D41" s="30">
        <v>1616</v>
      </c>
      <c r="E41" s="28"/>
      <c r="F41" s="30">
        <v>1616</v>
      </c>
    </row>
    <row r="42" spans="2:6" ht="15.75">
      <c r="B42" s="15" t="s">
        <v>22</v>
      </c>
      <c r="D42" s="33">
        <v>25504</v>
      </c>
      <c r="E42" s="28"/>
      <c r="F42" s="33">
        <v>27978</v>
      </c>
    </row>
    <row r="43" spans="4:6" ht="21" customHeight="1">
      <c r="D43" s="32">
        <f>SUM(D41:D42)</f>
        <v>27120</v>
      </c>
      <c r="E43" s="28"/>
      <c r="F43" s="32">
        <f>SUM(F41:F42)</f>
        <v>29594</v>
      </c>
    </row>
    <row r="44" spans="1:6" ht="20.25" customHeight="1">
      <c r="A44" s="15" t="s">
        <v>23</v>
      </c>
      <c r="D44" s="28">
        <f>+D39+D43</f>
        <v>67020</v>
      </c>
      <c r="E44" s="28"/>
      <c r="F44" s="28">
        <f>+F39+F43</f>
        <v>69494</v>
      </c>
    </row>
    <row r="45" spans="1:6" ht="15.75">
      <c r="A45" s="15" t="s">
        <v>24</v>
      </c>
      <c r="D45" s="28">
        <v>67</v>
      </c>
      <c r="E45" s="28"/>
      <c r="F45" s="28">
        <v>64</v>
      </c>
    </row>
    <row r="46" spans="1:6" ht="15.75">
      <c r="A46" s="15" t="s">
        <v>95</v>
      </c>
      <c r="D46" s="28">
        <v>3529</v>
      </c>
      <c r="E46" s="28"/>
      <c r="F46" s="28">
        <v>4118</v>
      </c>
    </row>
    <row r="47" spans="1:6" ht="15.75">
      <c r="A47" s="15" t="s">
        <v>25</v>
      </c>
      <c r="D47" s="28">
        <v>1293</v>
      </c>
      <c r="E47" s="28"/>
      <c r="F47" s="28">
        <v>1781</v>
      </c>
    </row>
    <row r="48" spans="1:6" ht="15.75">
      <c r="A48" s="15" t="s">
        <v>40</v>
      </c>
      <c r="D48" s="28">
        <v>49</v>
      </c>
      <c r="E48" s="28"/>
      <c r="F48" s="28">
        <v>2</v>
      </c>
    </row>
    <row r="49" spans="4:6" ht="19.5" customHeight="1">
      <c r="D49" s="32">
        <f>SUM(D44:D48)</f>
        <v>71958</v>
      </c>
      <c r="E49" s="28"/>
      <c r="F49" s="32">
        <f>SUM(F44:F48)</f>
        <v>75459</v>
      </c>
    </row>
    <row r="52" ht="15.75">
      <c r="A52" s="15" t="s">
        <v>87</v>
      </c>
    </row>
    <row r="53" ht="15.75">
      <c r="A53" s="15" t="s">
        <v>83</v>
      </c>
    </row>
  </sheetData>
  <printOptions horizontalCentered="1"/>
  <pageMargins left="0.5" right="0.5" top="0.5" bottom="0.5" header="0.5" footer="0.25"/>
  <pageSetup fitToHeight="1" fitToWidth="1" horizontalDpi="180" verticalDpi="180" orientation="portrait" scale="86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 topLeftCell="A29">
      <selection activeCell="A49" sqref="A49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16384" width="9.140625" style="15" customWidth="1"/>
  </cols>
  <sheetData>
    <row r="1" ht="15.75">
      <c r="A1" s="15" t="s">
        <v>0</v>
      </c>
    </row>
    <row r="2" ht="15.75">
      <c r="A2" s="15" t="s">
        <v>51</v>
      </c>
    </row>
    <row r="3" ht="15.75">
      <c r="A3" s="15" t="s">
        <v>97</v>
      </c>
    </row>
    <row r="4" spans="2:3" ht="15.75">
      <c r="B4" s="23"/>
      <c r="C4" s="21"/>
    </row>
    <row r="5" spans="2:3" ht="15.75">
      <c r="B5" s="20" t="s">
        <v>64</v>
      </c>
      <c r="C5" s="21"/>
    </row>
    <row r="6" spans="2:3" ht="15.75">
      <c r="B6" s="20" t="s">
        <v>52</v>
      </c>
      <c r="C6" s="21"/>
    </row>
    <row r="7" spans="2:3" ht="15.75">
      <c r="B7" s="20" t="s">
        <v>98</v>
      </c>
      <c r="C7" s="21"/>
    </row>
    <row r="8" spans="2:3" ht="15.75">
      <c r="B8" s="20" t="s">
        <v>9</v>
      </c>
      <c r="C8" s="21"/>
    </row>
    <row r="9" ht="15.75">
      <c r="A9" s="36" t="s">
        <v>69</v>
      </c>
    </row>
    <row r="10" spans="1:3" ht="15.75">
      <c r="A10" s="15" t="s">
        <v>107</v>
      </c>
      <c r="B10" s="28">
        <v>-2391</v>
      </c>
      <c r="C10" s="21"/>
    </row>
    <row r="11" spans="1:3" ht="15.75">
      <c r="A11" s="15" t="s">
        <v>53</v>
      </c>
      <c r="B11" s="28"/>
      <c r="C11" s="21"/>
    </row>
    <row r="12" spans="1:3" ht="15.75">
      <c r="A12" s="15" t="s">
        <v>67</v>
      </c>
      <c r="B12" s="28">
        <v>1832</v>
      </c>
      <c r="C12" s="21"/>
    </row>
    <row r="13" spans="1:3" ht="15.75">
      <c r="A13" s="15" t="s">
        <v>68</v>
      </c>
      <c r="B13" s="28">
        <v>1161</v>
      </c>
      <c r="C13" s="21"/>
    </row>
    <row r="14" spans="1:3" ht="15.75">
      <c r="A14" s="15" t="s">
        <v>96</v>
      </c>
      <c r="B14" s="28">
        <v>-589</v>
      </c>
      <c r="C14" s="21"/>
    </row>
    <row r="15" spans="1:3" ht="15.75" hidden="1">
      <c r="A15" s="15" t="s">
        <v>70</v>
      </c>
      <c r="B15" s="28"/>
      <c r="C15" s="21"/>
    </row>
    <row r="16" spans="2:3" ht="15.75" hidden="1">
      <c r="B16" s="28"/>
      <c r="C16" s="21"/>
    </row>
    <row r="17" ht="15.75">
      <c r="B17" s="34"/>
    </row>
    <row r="18" spans="1:3" ht="19.5" customHeight="1">
      <c r="A18" s="15" t="s">
        <v>54</v>
      </c>
      <c r="B18" s="28">
        <f>SUM(B10:B17)</f>
        <v>13</v>
      </c>
      <c r="C18" s="21"/>
    </row>
    <row r="19" spans="1:3" ht="15.75">
      <c r="A19" s="15" t="s">
        <v>108</v>
      </c>
      <c r="B19" s="28">
        <v>466</v>
      </c>
      <c r="C19" s="21"/>
    </row>
    <row r="20" spans="1:3" ht="15.75">
      <c r="A20" s="15" t="s">
        <v>109</v>
      </c>
      <c r="B20" s="28">
        <v>-2627</v>
      </c>
      <c r="C20" s="21"/>
    </row>
    <row r="21" spans="1:3" ht="15.75">
      <c r="A21" s="15" t="s">
        <v>88</v>
      </c>
      <c r="B21" s="28">
        <v>146</v>
      </c>
      <c r="C21" s="21"/>
    </row>
    <row r="22" spans="1:3" ht="15.75">
      <c r="A22" s="15" t="s">
        <v>89</v>
      </c>
      <c r="B22" s="34">
        <v>2202</v>
      </c>
      <c r="C22" s="21"/>
    </row>
    <row r="23" spans="1:3" ht="21" customHeight="1">
      <c r="A23" s="15" t="s">
        <v>110</v>
      </c>
      <c r="B23" s="28">
        <f>SUM(B18:B22)</f>
        <v>200</v>
      </c>
      <c r="C23" s="21"/>
    </row>
    <row r="24" spans="1:3" ht="15.75">
      <c r="A24" s="15" t="s">
        <v>71</v>
      </c>
      <c r="B24" s="28">
        <v>-1161</v>
      </c>
      <c r="C24" s="21"/>
    </row>
    <row r="25" spans="1:3" ht="15.75">
      <c r="A25" s="15" t="s">
        <v>72</v>
      </c>
      <c r="B25" s="28">
        <v>-478</v>
      </c>
      <c r="C25" s="21"/>
    </row>
    <row r="26" spans="1:3" ht="15.75">
      <c r="A26" s="15" t="s">
        <v>111</v>
      </c>
      <c r="B26" s="28">
        <v>-574</v>
      </c>
      <c r="C26" s="21"/>
    </row>
    <row r="27" spans="1:3" ht="21" customHeight="1">
      <c r="A27" s="15" t="s">
        <v>90</v>
      </c>
      <c r="B27" s="32">
        <f>SUM(B23:B26)</f>
        <v>-2013</v>
      </c>
      <c r="C27" s="21"/>
    </row>
    <row r="28" ht="15.75">
      <c r="B28" s="28"/>
    </row>
    <row r="29" ht="15.75">
      <c r="B29" s="28"/>
    </row>
    <row r="30" spans="1:2" ht="15.75">
      <c r="A30" s="36" t="s">
        <v>73</v>
      </c>
      <c r="B30" s="28"/>
    </row>
    <row r="31" spans="1:3" ht="15.75" hidden="1">
      <c r="A31" s="15" t="s">
        <v>74</v>
      </c>
      <c r="B31" s="28"/>
      <c r="C31" s="21"/>
    </row>
    <row r="32" spans="1:3" ht="15.75">
      <c r="A32" s="15" t="s">
        <v>75</v>
      </c>
      <c r="B32" s="28">
        <v>-574</v>
      </c>
      <c r="C32" s="21"/>
    </row>
    <row r="33" spans="1:3" ht="23.25" customHeight="1">
      <c r="A33" s="15" t="s">
        <v>91</v>
      </c>
      <c r="B33" s="32">
        <f>SUM(B31:B32)</f>
        <v>-574</v>
      </c>
      <c r="C33" s="21"/>
    </row>
    <row r="34" ht="15.75">
      <c r="B34" s="28"/>
    </row>
    <row r="35" spans="1:2" ht="15.75">
      <c r="A35" s="36" t="s">
        <v>76</v>
      </c>
      <c r="B35" s="28"/>
    </row>
    <row r="36" spans="1:3" ht="15.75">
      <c r="A36" s="15" t="s">
        <v>77</v>
      </c>
      <c r="B36" s="28">
        <v>3320</v>
      </c>
      <c r="C36" s="21"/>
    </row>
    <row r="37" spans="1:3" ht="15.75" hidden="1">
      <c r="A37" s="15" t="s">
        <v>80</v>
      </c>
      <c r="B37" s="28"/>
      <c r="C37" s="21"/>
    </row>
    <row r="38" spans="1:3" ht="15.75">
      <c r="A38" s="15" t="s">
        <v>78</v>
      </c>
      <c r="B38" s="28">
        <v>-156</v>
      </c>
      <c r="C38" s="21"/>
    </row>
    <row r="39" spans="1:3" ht="15.75" hidden="1">
      <c r="A39" s="15" t="s">
        <v>79</v>
      </c>
      <c r="B39" s="28">
        <v>0</v>
      </c>
      <c r="C39" s="21"/>
    </row>
    <row r="40" spans="1:3" ht="15.75">
      <c r="A40" s="15" t="s">
        <v>81</v>
      </c>
      <c r="B40" s="28">
        <v>-467</v>
      </c>
      <c r="C40" s="21"/>
    </row>
    <row r="41" spans="1:3" ht="19.5" customHeight="1">
      <c r="A41" s="15" t="s">
        <v>82</v>
      </c>
      <c r="B41" s="32">
        <f>SUM(B36:B40)</f>
        <v>2697</v>
      </c>
      <c r="C41" s="21"/>
    </row>
    <row r="42" ht="15.75">
      <c r="B42" s="28"/>
    </row>
    <row r="43" spans="1:3" ht="15.75">
      <c r="A43" s="36" t="s">
        <v>92</v>
      </c>
      <c r="B43" s="28">
        <f>+B27+B33+B41</f>
        <v>110</v>
      </c>
      <c r="C43" s="21"/>
    </row>
    <row r="44" spans="2:3" ht="15.75">
      <c r="B44" s="20"/>
      <c r="C44" s="21"/>
    </row>
    <row r="45" spans="1:3" ht="15.75">
      <c r="A45" s="36" t="s">
        <v>94</v>
      </c>
      <c r="B45" s="28">
        <v>-12426</v>
      </c>
      <c r="C45" s="21"/>
    </row>
    <row r="46" spans="2:3" ht="15.75">
      <c r="B46" s="20"/>
      <c r="C46" s="21"/>
    </row>
    <row r="47" spans="1:3" ht="21.75" customHeight="1" thickBot="1">
      <c r="A47" s="36" t="s">
        <v>93</v>
      </c>
      <c r="B47" s="35">
        <f>SUM(B43:B46)</f>
        <v>-12316</v>
      </c>
      <c r="C47" s="21"/>
    </row>
    <row r="48" ht="16.5" thickTop="1"/>
    <row r="51" ht="15.75">
      <c r="A51" s="15" t="s">
        <v>55</v>
      </c>
    </row>
    <row r="52" ht="15.75">
      <c r="A52" s="15" t="s">
        <v>84</v>
      </c>
    </row>
  </sheetData>
  <printOptions horizontalCentered="1"/>
  <pageMargins left="0.5" right="0.5" top="0.5" bottom="0.5" header="0.5" footer="0.5"/>
  <pageSetup fitToHeight="1" fitToWidth="1" horizontalDpi="360" verticalDpi="360" orientation="portrait" scale="96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2" sqref="A12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15" t="s">
        <v>0</v>
      </c>
    </row>
    <row r="2" ht="15.75">
      <c r="A2" s="15" t="s">
        <v>56</v>
      </c>
    </row>
    <row r="3" ht="15.75">
      <c r="A3" s="15" t="str">
        <f>+'CF'!A3</f>
        <v>FOR THE THIRD QUARTER ENDED 31.03.2003</v>
      </c>
    </row>
    <row r="6" spans="2:5" ht="15.75">
      <c r="B6" s="21" t="s">
        <v>57</v>
      </c>
      <c r="C6" s="21" t="s">
        <v>57</v>
      </c>
      <c r="D6" s="21" t="s">
        <v>60</v>
      </c>
      <c r="E6" s="21"/>
    </row>
    <row r="7" spans="2:5" ht="15.75">
      <c r="B7" s="21" t="s">
        <v>58</v>
      </c>
      <c r="C7" s="21" t="s">
        <v>59</v>
      </c>
      <c r="D7" s="21" t="s">
        <v>61</v>
      </c>
      <c r="E7" s="21" t="s">
        <v>62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10" spans="1:5" ht="15.75">
      <c r="A10" s="15" t="s">
        <v>63</v>
      </c>
      <c r="B10" s="20">
        <v>39900</v>
      </c>
      <c r="C10" s="20">
        <v>1616</v>
      </c>
      <c r="D10" s="20">
        <v>27978</v>
      </c>
      <c r="E10" s="20">
        <f>SUM(B10:D10)</f>
        <v>69494</v>
      </c>
    </row>
    <row r="11" spans="1:5" ht="15.75">
      <c r="A11" s="15" t="s">
        <v>112</v>
      </c>
      <c r="B11" s="20">
        <v>0</v>
      </c>
      <c r="C11" s="20">
        <v>0</v>
      </c>
      <c r="D11" s="20">
        <f>+'P&amp;L'!F34</f>
        <v>-2474</v>
      </c>
      <c r="E11" s="20">
        <f>SUM(B11:D11)</f>
        <v>-2474</v>
      </c>
    </row>
    <row r="12" spans="1:5" ht="21.75" customHeight="1" thickBot="1">
      <c r="A12" s="15" t="s">
        <v>100</v>
      </c>
      <c r="B12" s="22">
        <f>SUM(B10:B11)</f>
        <v>39900</v>
      </c>
      <c r="C12" s="22">
        <f>SUM(C10:C11)</f>
        <v>1616</v>
      </c>
      <c r="D12" s="22">
        <f>SUM(D10:D11)</f>
        <v>25504</v>
      </c>
      <c r="E12" s="22">
        <f>SUM(E10:E11)</f>
        <v>67020</v>
      </c>
    </row>
    <row r="13" ht="16.5" thickTop="1"/>
  </sheetData>
  <printOptions horizontalCentered="1"/>
  <pageMargins left="0.5" right="0.5" top="0.5" bottom="0.5" header="0.5" footer="0.5"/>
  <pageSetup fitToHeight="1" fitToWidth="1" horizontalDpi="360" verticalDpi="36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2003-05-28T04:24:40Z</cp:lastPrinted>
  <dcterms:created xsi:type="dcterms:W3CDTF">2000-01-07T08:25:57Z</dcterms:created>
  <dcterms:modified xsi:type="dcterms:W3CDTF">2003-05-29T06:57:33Z</dcterms:modified>
  <cp:category/>
  <cp:version/>
  <cp:contentType/>
  <cp:contentStatus/>
</cp:coreProperties>
</file>