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9720" windowHeight="7305" tabRatio="480" activeTab="0"/>
  </bookViews>
  <sheets>
    <sheet name="BS" sheetId="1" r:id="rId1"/>
    <sheet name="P&amp;L" sheetId="2" r:id="rId2"/>
    <sheet name="Cashflow" sheetId="3" r:id="rId3"/>
    <sheet name="Statement on equity changes" sheetId="4" r:id="rId4"/>
  </sheets>
  <definedNames>
    <definedName name="_xlnm.Print_Area" localSheetId="0">'BS'!$A$2:$I$68</definedName>
    <definedName name="_xlnm.Print_Area" localSheetId="2">'Cashflow'!$B$5:$G$59</definedName>
    <definedName name="_xlnm.Print_Area" localSheetId="1">'P&amp;L'!$C$2:$M$46</definedName>
    <definedName name="_xlnm.Print_Titles" localSheetId="1">'P&amp;L'!$C:$D</definedName>
  </definedNames>
  <calcPr fullCalcOnLoad="1"/>
</workbook>
</file>

<file path=xl/sharedStrings.xml><?xml version="1.0" encoding="utf-8"?>
<sst xmlns="http://schemas.openxmlformats.org/spreadsheetml/2006/main" count="170" uniqueCount="124">
  <si>
    <t xml:space="preserve"> </t>
  </si>
  <si>
    <t>RM'000</t>
  </si>
  <si>
    <t>RM' 000</t>
  </si>
  <si>
    <t>ASSETS</t>
  </si>
  <si>
    <t>Non-current assets</t>
  </si>
  <si>
    <t>Property, plant and equipment</t>
  </si>
  <si>
    <t>Current assets</t>
  </si>
  <si>
    <t>Inventories</t>
  </si>
  <si>
    <t>Trade receivables</t>
  </si>
  <si>
    <t>Other receivables, deposit &amp; prepayment</t>
  </si>
  <si>
    <t>Share capital</t>
  </si>
  <si>
    <t>Share premium</t>
  </si>
  <si>
    <t>Revaluation reserve</t>
  </si>
  <si>
    <t>Minority interest</t>
  </si>
  <si>
    <t>Total equity</t>
  </si>
  <si>
    <t>Long-term borrowings</t>
  </si>
  <si>
    <t>Current liabilities</t>
  </si>
  <si>
    <t>Short-term borrowings</t>
  </si>
  <si>
    <t>Current portion of long-term borrowings</t>
  </si>
  <si>
    <t>Tax liabilities</t>
  </si>
  <si>
    <t>Total current liabilities</t>
  </si>
  <si>
    <t>Total liabilities</t>
  </si>
  <si>
    <t>Issue of Share</t>
  </si>
  <si>
    <t>Share Premium</t>
  </si>
  <si>
    <t>Earnings per share attributable</t>
  </si>
  <si>
    <t>to equity holders of the parent:</t>
  </si>
  <si>
    <t>Revenue</t>
  </si>
  <si>
    <t>TOTAL EQUITY AND LIABILITIES</t>
  </si>
  <si>
    <t>TOTAL ASSETS</t>
  </si>
  <si>
    <t>EQUITY AND LIABILITIES</t>
  </si>
  <si>
    <t>Cash and bank balances</t>
  </si>
  <si>
    <t>Non-current liabilities</t>
  </si>
  <si>
    <t>Deferred tax liabilities</t>
  </si>
  <si>
    <t>Finance costs</t>
  </si>
  <si>
    <t>Attributable to:</t>
  </si>
  <si>
    <t>Equity holders of the parent</t>
  </si>
  <si>
    <t>NOTES</t>
  </si>
  <si>
    <t xml:space="preserve">As at </t>
  </si>
  <si>
    <t>NET ASSETS PER SHARE (RM)</t>
  </si>
  <si>
    <t>Basic (sen)</t>
  </si>
  <si>
    <r>
      <t xml:space="preserve">LATEXX PARTNERS BERHAD </t>
    </r>
    <r>
      <rPr>
        <i/>
        <sz val="14"/>
        <rFont val="Arial"/>
        <family val="2"/>
      </rPr>
      <t>(86100-V)</t>
    </r>
  </si>
  <si>
    <t>Trade payables</t>
  </si>
  <si>
    <t>Other payables &amp; accruals</t>
  </si>
  <si>
    <t>UNAUDITED CONDENSED CONSOLIDATED STATEMENT OF CHANGES IN EQUITY</t>
  </si>
  <si>
    <t>Attributable to Equity Holders of the Parents</t>
  </si>
  <si>
    <t>Non-Distributable</t>
  </si>
  <si>
    <t>Issued</t>
  </si>
  <si>
    <t>Revaluation</t>
  </si>
  <si>
    <t xml:space="preserve">Share </t>
  </si>
  <si>
    <t>Retained</t>
  </si>
  <si>
    <t>Total</t>
  </si>
  <si>
    <t>Notes</t>
  </si>
  <si>
    <t>Capital</t>
  </si>
  <si>
    <t>Reserve</t>
  </si>
  <si>
    <t>Premium</t>
  </si>
  <si>
    <t>Profits</t>
  </si>
  <si>
    <t>Equity</t>
  </si>
  <si>
    <t>Distributable</t>
  </si>
  <si>
    <t>Profit before taxation</t>
  </si>
  <si>
    <t>Short term fixed deposits</t>
  </si>
  <si>
    <t xml:space="preserve">Goodwill </t>
  </si>
  <si>
    <t>Other investment *</t>
  </si>
  <si>
    <t>* other investment denotes RM 1.</t>
  </si>
  <si>
    <t>(UNAUDITED)</t>
  </si>
  <si>
    <t>(AUDITED)</t>
  </si>
  <si>
    <t>Total non-current assets</t>
  </si>
  <si>
    <t>Total non-current liabilities</t>
  </si>
  <si>
    <t>Other operating income</t>
  </si>
  <si>
    <t>Other operating expenses</t>
  </si>
  <si>
    <t>Issue of shares</t>
  </si>
  <si>
    <t>Dividends</t>
  </si>
  <si>
    <t>Tax recoverable</t>
  </si>
  <si>
    <t>CASH &amp; CASH EQUIVALENTS AT BEGINNING OF FINANCIAL YEAR</t>
  </si>
  <si>
    <t>26 (a)</t>
  </si>
  <si>
    <t>26 (b)</t>
  </si>
  <si>
    <t>Diluted (sen)</t>
  </si>
  <si>
    <t>NET CASH FLOWS FROM OPERATING ACTIVITIES</t>
  </si>
  <si>
    <t>Treasury</t>
  </si>
  <si>
    <t>Shares</t>
  </si>
  <si>
    <t>Purchase of treasury shares</t>
  </si>
  <si>
    <t>Treasury shares</t>
  </si>
  <si>
    <t>Retained profits</t>
  </si>
  <si>
    <t>3 MONTHS ENDED</t>
  </si>
  <si>
    <t>At 1 January 2011</t>
  </si>
  <si>
    <t xml:space="preserve">ESOS </t>
  </si>
  <si>
    <t>Equity contribution arising from ESOS scheme</t>
  </si>
  <si>
    <t>ESOS Reserve</t>
  </si>
  <si>
    <t>Minority</t>
  </si>
  <si>
    <t>Interest</t>
  </si>
  <si>
    <t>NET CASH USED IN FINANCING ACTIVITIES</t>
  </si>
  <si>
    <t>NET (DECREASE) / INCREASE IN CASH &amp; CASH EQUIVALENTS</t>
  </si>
  <si>
    <t>Total comprehensive income for the period</t>
  </si>
  <si>
    <t>Total comprehensive income for the year</t>
  </si>
  <si>
    <t>(Incorporated in Malaysia)</t>
  </si>
  <si>
    <t xml:space="preserve">                                               AND ITS SUBSIDIARY COMPANIES</t>
  </si>
  <si>
    <r>
      <t xml:space="preserve">LATEXX PARTNERS BERHAD </t>
    </r>
    <r>
      <rPr>
        <sz val="14"/>
        <rFont val="Arial"/>
        <family val="2"/>
      </rPr>
      <t>(86100-V)</t>
    </r>
  </si>
  <si>
    <t>LATEXX PARTNERS BERHAD (86100-V)</t>
  </si>
  <si>
    <t xml:space="preserve">                                                    AND ITS SUBSIDIARY COMPANIES</t>
  </si>
  <si>
    <t xml:space="preserve">                                            AND ITS SUBSIDIARY COMPANIES</t>
  </si>
  <si>
    <t xml:space="preserve">                    AND ITS SUBSIDIARY COMPANIES</t>
  </si>
  <si>
    <t>Equity attributable to equity holders of the company</t>
  </si>
  <si>
    <t>Finance lease payables</t>
  </si>
  <si>
    <t>AS AT 31.12.11</t>
  </si>
  <si>
    <t>NET CASH USED IN INVESTING ACTIVITIES</t>
  </si>
  <si>
    <t>At 31 December 2011</t>
  </si>
  <si>
    <t>FOR THE PERIOD ENDED 31 MARCH 2012</t>
  </si>
  <si>
    <t>CONDENSED CONSOLIDATED STATEMENT OF FINANCIAL POSITION AS AT 31 MARCH 2012</t>
  </si>
  <si>
    <t>AS AT 31.03.12</t>
  </si>
  <si>
    <t>31/03/12</t>
  </si>
  <si>
    <t>31/03/11</t>
  </si>
  <si>
    <t>(The Condensed Consolidated Statement of Financial Position should be read in conjunction with the audited financial statements for the year ended 31 December 2011 and the accompanying explanatory notes attached to the interim financial statements.)</t>
  </si>
  <si>
    <t xml:space="preserve">CONDENSED CONSOLIDATED INCOME STATEMENT </t>
  </si>
  <si>
    <t>Income tax expense</t>
  </si>
  <si>
    <t>Profit for the period</t>
  </si>
  <si>
    <t>CONDENSED CONSOLIDATED STATEMENTS OF CASH FLOWS</t>
  </si>
  <si>
    <t>(The condensed Consolidated  Income Statement should be read in conjunction with the Audited Financial Statements for the year ended 31 December 2011 and the accompanying explanatory notes attached to the interim financial statements.)</t>
  </si>
  <si>
    <t>31.03.2012</t>
  </si>
  <si>
    <t>31.03.11</t>
  </si>
  <si>
    <t>CASH &amp; CASH EQUIVALENTS AT END OF FINANCIAL PERIOD</t>
  </si>
  <si>
    <t>Cash and cash equivalents at the end of the financial period comprise the following:</t>
  </si>
  <si>
    <t>(The Condensed Consolidated Statement of Cash Flows should be read in conjunction with the Audited Financial Statements for the year ended 31 December 2011 and the accompanying explanatory notes attached to the interim financial statements.)</t>
  </si>
  <si>
    <t>At 1 January 2012</t>
  </si>
  <si>
    <t>At 31 March 2012</t>
  </si>
  <si>
    <t>(The Condensed Consolidated Statement of Changes in Equity should be read in conjunction with the Audited Financial Statements for the year ended 31 December 2011 and the accompanying explanatory notes attached to the interim financial statements.)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</si>
</sst>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_(* #,##0.0_);_(* \(#,##0.0\);_(* &quot;-&quot;??_);_(@_)"/>
    <numFmt numFmtId="180" formatCode="_(* #,##0.000_);_(* \(#,##0.000\);_(* &quot;-&quot;???_);_(@_)"/>
    <numFmt numFmtId="181" formatCode="_(* #,##0.000_);_(* \(#,##0.000\);_(* &quot;-&quot;??_);_(@_)"/>
    <numFmt numFmtId="182" formatCode="_(* #,##0.0_);_(* \(#,##0.0\);_(* &quot;-&quot;?_);_(@_)"/>
    <numFmt numFmtId="183" formatCode="[$-409]dddd\,\ mmmm\ dd\,\ yyyy"/>
    <numFmt numFmtId="184" formatCode="mm/dd/yy;@"/>
    <numFmt numFmtId="185" formatCode="m/d/yyyy;@"/>
  </numFmts>
  <fonts count="35">
    <font>
      <sz val="10"/>
      <name val="Arial"/>
      <family val="0"/>
    </font>
    <font>
      <b/>
      <sz val="10"/>
      <name val="Times New Roman"/>
      <family val="1"/>
    </font>
    <font>
      <sz val="8"/>
      <name val="Arial"/>
      <family val="2"/>
    </font>
    <font>
      <sz val="11"/>
      <name val="Arial"/>
      <family val="2"/>
    </font>
    <font>
      <b/>
      <i/>
      <sz val="20"/>
      <name val="Arial"/>
      <family val="2"/>
    </font>
    <font>
      <b/>
      <sz val="11"/>
      <name val="Arial"/>
      <family val="2"/>
    </font>
    <font>
      <b/>
      <sz val="10"/>
      <name val="Arial"/>
      <family val="2"/>
    </font>
    <font>
      <b/>
      <sz val="12"/>
      <name val="Arial"/>
      <family val="2"/>
    </font>
    <font>
      <b/>
      <sz val="8"/>
      <name val="Times New Roman"/>
      <family val="1"/>
    </font>
    <font>
      <b/>
      <sz val="8"/>
      <name val="Arial"/>
      <family val="2"/>
    </font>
    <font>
      <sz val="10"/>
      <name val="Times New Roman"/>
      <family val="1"/>
    </font>
    <font>
      <b/>
      <sz val="14"/>
      <name val="Arial"/>
      <family val="2"/>
    </font>
    <font>
      <i/>
      <sz val="14"/>
      <name val="Arial"/>
      <family val="2"/>
    </font>
    <font>
      <u val="single"/>
      <sz val="10"/>
      <color indexed="12"/>
      <name val="Arial"/>
      <family val="2"/>
    </font>
    <font>
      <u val="single"/>
      <sz val="10"/>
      <color indexed="36"/>
      <name val="Arial"/>
      <family val="2"/>
    </font>
    <font>
      <b/>
      <sz val="10"/>
      <color indexed="10"/>
      <name val="Arial"/>
      <family val="2"/>
    </font>
    <font>
      <sz val="14"/>
      <name val="Arial"/>
      <family val="2"/>
    </font>
    <font>
      <b/>
      <i/>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75">
    <xf numFmtId="0" fontId="0" fillId="0" borderId="0" xfId="0" applyAlignment="1">
      <alignment/>
    </xf>
    <xf numFmtId="0" fontId="1" fillId="0" borderId="0" xfId="0" applyFont="1" applyAlignment="1">
      <alignment/>
    </xf>
    <xf numFmtId="178" fontId="1" fillId="0" borderId="0" xfId="42" applyNumberFormat="1" applyFont="1" applyAlignment="1">
      <alignment/>
    </xf>
    <xf numFmtId="0" fontId="1" fillId="0" borderId="0" xfId="0" applyFont="1" applyAlignment="1">
      <alignment horizontal="righ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horizontal="center"/>
    </xf>
    <xf numFmtId="0" fontId="6" fillId="0" borderId="0" xfId="0" applyFont="1" applyAlignment="1">
      <alignment horizontal="center" vertical="center"/>
    </xf>
    <xf numFmtId="0" fontId="2" fillId="0" borderId="0" xfId="0" applyFont="1" applyAlignment="1">
      <alignment vertical="center"/>
    </xf>
    <xf numFmtId="0" fontId="0" fillId="0" borderId="0" xfId="0" applyFont="1" applyAlignment="1">
      <alignment/>
    </xf>
    <xf numFmtId="0" fontId="0" fillId="0" borderId="0" xfId="0" applyBorder="1" applyAlignment="1">
      <alignment/>
    </xf>
    <xf numFmtId="0" fontId="1" fillId="0" borderId="0" xfId="0" applyFont="1" applyBorder="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right"/>
    </xf>
    <xf numFmtId="0" fontId="8" fillId="0" borderId="0" xfId="0" applyFont="1" applyBorder="1" applyAlignment="1">
      <alignment/>
    </xf>
    <xf numFmtId="0" fontId="9" fillId="0" borderId="0" xfId="0" applyFont="1" applyBorder="1" applyAlignment="1">
      <alignment horizontal="right"/>
    </xf>
    <xf numFmtId="0" fontId="6" fillId="0" borderId="0" xfId="0" applyFont="1" applyAlignment="1">
      <alignment/>
    </xf>
    <xf numFmtId="178" fontId="9" fillId="0" borderId="0" xfId="42" applyNumberFormat="1" applyFont="1" applyAlignment="1" quotePrefix="1">
      <alignment horizontal="right"/>
    </xf>
    <xf numFmtId="178" fontId="9" fillId="0" borderId="0" xfId="42" applyNumberFormat="1" applyFont="1" applyBorder="1" applyAlignment="1" quotePrefix="1">
      <alignment horizontal="right"/>
    </xf>
    <xf numFmtId="14" fontId="9" fillId="0" borderId="0" xfId="0" applyNumberFormat="1" applyFont="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178" fontId="6" fillId="0" borderId="0" xfId="42" applyNumberFormat="1" applyFont="1" applyAlignment="1">
      <alignment horizontal="right"/>
    </xf>
    <xf numFmtId="178" fontId="6" fillId="0" borderId="0" xfId="42" applyNumberFormat="1" applyFont="1" applyBorder="1" applyAlignment="1">
      <alignment horizontal="right"/>
    </xf>
    <xf numFmtId="0" fontId="6" fillId="0" borderId="0" xfId="0" applyFont="1" applyBorder="1" applyAlignment="1">
      <alignment/>
    </xf>
    <xf numFmtId="178" fontId="6" fillId="0" borderId="0" xfId="42" applyNumberFormat="1" applyFont="1" applyAlignment="1">
      <alignment/>
    </xf>
    <xf numFmtId="178" fontId="6" fillId="0" borderId="0" xfId="42" applyNumberFormat="1" applyFont="1" applyBorder="1" applyAlignment="1">
      <alignment/>
    </xf>
    <xf numFmtId="178" fontId="6" fillId="0" borderId="0" xfId="0" applyNumberFormat="1" applyFont="1" applyBorder="1" applyAlignment="1">
      <alignment/>
    </xf>
    <xf numFmtId="178" fontId="1" fillId="0" borderId="0" xfId="0" applyNumberFormat="1" applyFont="1" applyBorder="1" applyAlignment="1">
      <alignment/>
    </xf>
    <xf numFmtId="179" fontId="6" fillId="0" borderId="0" xfId="0" applyNumberFormat="1" applyFont="1" applyBorder="1" applyAlignment="1">
      <alignment/>
    </xf>
    <xf numFmtId="43" fontId="6" fillId="0" borderId="0" xfId="42" applyFont="1" applyBorder="1" applyAlignment="1">
      <alignment/>
    </xf>
    <xf numFmtId="43" fontId="6" fillId="0" borderId="0" xfId="0" applyNumberFormat="1" applyFont="1" applyBorder="1" applyAlignment="1">
      <alignment/>
    </xf>
    <xf numFmtId="0" fontId="0" fillId="0" borderId="0" xfId="0" applyFont="1" applyAlignment="1">
      <alignment horizontal="justify" vertical="top" wrapText="1"/>
    </xf>
    <xf numFmtId="0" fontId="0" fillId="0" borderId="0" xfId="42" applyNumberFormat="1" applyFont="1" applyBorder="1" applyAlignment="1">
      <alignment/>
    </xf>
    <xf numFmtId="0" fontId="0" fillId="0" borderId="0" xfId="42" applyNumberFormat="1" applyFont="1" applyFill="1" applyBorder="1" applyAlignment="1">
      <alignment/>
    </xf>
    <xf numFmtId="178" fontId="0" fillId="0" borderId="0" xfId="42" applyNumberFormat="1" applyFont="1" applyBorder="1" applyAlignment="1">
      <alignment/>
    </xf>
    <xf numFmtId="0" fontId="0" fillId="0" borderId="0" xfId="42" applyNumberFormat="1" applyFont="1" applyBorder="1" applyAlignment="1">
      <alignment/>
    </xf>
    <xf numFmtId="178" fontId="0" fillId="0" borderId="0" xfId="42" applyNumberFormat="1" applyFont="1" applyBorder="1" applyAlignment="1" applyProtection="1">
      <alignment/>
      <protection/>
    </xf>
    <xf numFmtId="0" fontId="10" fillId="0" borderId="0" xfId="0" applyFont="1" applyBorder="1" applyAlignment="1">
      <alignment/>
    </xf>
    <xf numFmtId="0" fontId="0" fillId="0" borderId="0" xfId="0" applyFont="1" applyBorder="1" applyAlignment="1">
      <alignment/>
    </xf>
    <xf numFmtId="178" fontId="0" fillId="0" borderId="0" xfId="42" applyNumberFormat="1" applyFont="1" applyAlignment="1">
      <alignment/>
    </xf>
    <xf numFmtId="0" fontId="11"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quotePrefix="1">
      <alignment horizontal="right"/>
    </xf>
    <xf numFmtId="178" fontId="0" fillId="0" borderId="10" xfId="42" applyNumberFormat="1" applyFont="1" applyBorder="1" applyAlignment="1">
      <alignment/>
    </xf>
    <xf numFmtId="43" fontId="0" fillId="0" borderId="0" xfId="42" applyFont="1" applyAlignment="1">
      <alignment/>
    </xf>
    <xf numFmtId="0" fontId="0" fillId="0" borderId="0" xfId="0" applyAlignment="1">
      <alignment vertical="top" wrapText="1"/>
    </xf>
    <xf numFmtId="0" fontId="6" fillId="0" borderId="0" xfId="0" applyFont="1" applyBorder="1" applyAlignment="1">
      <alignment horizontal="center"/>
    </xf>
    <xf numFmtId="43" fontId="0" fillId="0" borderId="0" xfId="0" applyNumberFormat="1" applyAlignment="1">
      <alignment/>
    </xf>
    <xf numFmtId="43" fontId="0" fillId="0" borderId="0" xfId="0" applyNumberFormat="1" applyBorder="1" applyAlignment="1">
      <alignment/>
    </xf>
    <xf numFmtId="0" fontId="0" fillId="0" borderId="0" xfId="0" applyFont="1" applyFill="1" applyBorder="1" applyAlignment="1">
      <alignment/>
    </xf>
    <xf numFmtId="0" fontId="0" fillId="0" borderId="0" xfId="0" applyFont="1" applyAlignment="1">
      <alignment vertical="top" wrapText="1"/>
    </xf>
    <xf numFmtId="178" fontId="6" fillId="0" borderId="11" xfId="42" applyNumberFormat="1" applyFont="1" applyBorder="1" applyAlignment="1">
      <alignment/>
    </xf>
    <xf numFmtId="178" fontId="6" fillId="0" borderId="12" xfId="42" applyNumberFormat="1" applyFont="1" applyBorder="1" applyAlignment="1">
      <alignment/>
    </xf>
    <xf numFmtId="178" fontId="6" fillId="0" borderId="10" xfId="42" applyNumberFormat="1" applyFont="1" applyBorder="1" applyAlignment="1">
      <alignment/>
    </xf>
    <xf numFmtId="178" fontId="0" fillId="0" borderId="0" xfId="42" applyNumberFormat="1" applyFont="1" applyAlignment="1">
      <alignment/>
    </xf>
    <xf numFmtId="0" fontId="4" fillId="0" borderId="0" xfId="0" applyFont="1" applyBorder="1" applyAlignment="1">
      <alignment vertical="center"/>
    </xf>
    <xf numFmtId="0" fontId="6" fillId="0" borderId="0" xfId="0" applyFont="1" applyAlignment="1">
      <alignment horizontal="center"/>
    </xf>
    <xf numFmtId="0" fontId="1" fillId="0" borderId="0" xfId="0" applyFont="1" applyBorder="1" applyAlignment="1">
      <alignment horizontal="center"/>
    </xf>
    <xf numFmtId="14" fontId="1" fillId="0" borderId="0" xfId="0" applyNumberFormat="1" applyFont="1" applyBorder="1" applyAlignment="1">
      <alignment/>
    </xf>
    <xf numFmtId="0" fontId="0" fillId="0" borderId="0" xfId="0" applyFont="1" applyBorder="1" applyAlignment="1">
      <alignment horizontal="justify" vertical="top" wrapText="1"/>
    </xf>
    <xf numFmtId="178" fontId="0" fillId="0" borderId="0" xfId="42" applyNumberFormat="1" applyFont="1" applyAlignment="1">
      <alignment/>
    </xf>
    <xf numFmtId="178" fontId="0" fillId="0" borderId="0" xfId="42" applyNumberFormat="1" applyFont="1" applyBorder="1" applyAlignment="1">
      <alignment/>
    </xf>
    <xf numFmtId="178" fontId="0" fillId="0" borderId="0" xfId="42" applyNumberFormat="1" applyFont="1" applyAlignment="1">
      <alignment horizontal="left" indent="1"/>
    </xf>
    <xf numFmtId="0" fontId="5" fillId="0" borderId="0" xfId="0" applyFont="1" applyAlignment="1">
      <alignment/>
    </xf>
    <xf numFmtId="178" fontId="3" fillId="0" borderId="0" xfId="42" applyNumberFormat="1" applyFont="1" applyAlignment="1">
      <alignment/>
    </xf>
    <xf numFmtId="178" fontId="6" fillId="0" borderId="0" xfId="42" applyNumberFormat="1" applyFont="1" applyAlignment="1">
      <alignment/>
    </xf>
    <xf numFmtId="178" fontId="0" fillId="0" borderId="0" xfId="0" applyNumberFormat="1" applyAlignment="1">
      <alignment/>
    </xf>
    <xf numFmtId="178" fontId="0" fillId="0" borderId="10" xfId="42" applyNumberFormat="1" applyFont="1" applyBorder="1" applyAlignment="1">
      <alignment horizontal="left" indent="1"/>
    </xf>
    <xf numFmtId="178" fontId="0" fillId="0" borderId="13" xfId="42" applyNumberFormat="1" applyFont="1" applyBorder="1" applyAlignment="1">
      <alignment/>
    </xf>
    <xf numFmtId="178" fontId="0" fillId="0" borderId="0" xfId="42" applyNumberFormat="1" applyFont="1" applyBorder="1" applyAlignment="1">
      <alignment horizontal="left" indent="1"/>
    </xf>
    <xf numFmtId="0" fontId="6" fillId="0" borderId="0" xfId="0" applyFont="1" applyAlignment="1">
      <alignment vertical="top" wrapText="1"/>
    </xf>
    <xf numFmtId="0" fontId="5" fillId="0" borderId="0" xfId="0" applyFont="1" applyAlignment="1">
      <alignment vertical="center" wrapText="1"/>
    </xf>
    <xf numFmtId="178" fontId="6" fillId="0" borderId="0" xfId="42" applyNumberFormat="1" applyFont="1" applyBorder="1" applyAlignment="1">
      <alignment/>
    </xf>
    <xf numFmtId="178" fontId="0" fillId="0" borderId="0" xfId="42" applyNumberFormat="1" applyFont="1" applyAlignment="1">
      <alignment/>
    </xf>
    <xf numFmtId="178" fontId="0" fillId="0" borderId="0" xfId="42" applyNumberFormat="1" applyFont="1" applyBorder="1" applyAlignment="1">
      <alignment/>
    </xf>
    <xf numFmtId="178" fontId="6" fillId="0" borderId="0" xfId="42" applyNumberFormat="1" applyFont="1" applyAlignment="1">
      <alignment horizontal="right"/>
    </xf>
    <xf numFmtId="0" fontId="6" fillId="0" borderId="0" xfId="0" applyFont="1" applyBorder="1" applyAlignment="1">
      <alignment horizontal="right"/>
    </xf>
    <xf numFmtId="178" fontId="6" fillId="0" borderId="0" xfId="0" applyNumberFormat="1" applyFont="1" applyFill="1" applyBorder="1" applyAlignment="1">
      <alignment/>
    </xf>
    <xf numFmtId="0" fontId="6" fillId="0" borderId="0" xfId="0" applyFont="1" applyFill="1" applyBorder="1" applyAlignment="1">
      <alignment/>
    </xf>
    <xf numFmtId="178" fontId="6" fillId="0" borderId="0" xfId="42" applyNumberFormat="1" applyFont="1" applyFill="1" applyBorder="1" applyAlignment="1">
      <alignment/>
    </xf>
    <xf numFmtId="178" fontId="0" fillId="0" borderId="0" xfId="0" applyNumberFormat="1" applyBorder="1" applyAlignment="1">
      <alignment/>
    </xf>
    <xf numFmtId="178" fontId="0" fillId="0" borderId="0" xfId="42" applyNumberFormat="1" applyFont="1" applyFill="1" applyBorder="1" applyAlignment="1">
      <alignment/>
    </xf>
    <xf numFmtId="0" fontId="0" fillId="0" borderId="0" xfId="0" applyFill="1" applyAlignment="1">
      <alignment/>
    </xf>
    <xf numFmtId="178" fontId="0" fillId="0" borderId="0" xfId="42" applyNumberFormat="1" applyFont="1" applyFill="1" applyAlignment="1">
      <alignment/>
    </xf>
    <xf numFmtId="43" fontId="6" fillId="0" borderId="14" xfId="0" applyNumberFormat="1" applyFont="1" applyFill="1" applyBorder="1" applyAlignment="1">
      <alignment/>
    </xf>
    <xf numFmtId="179" fontId="6" fillId="0" borderId="0" xfId="0" applyNumberFormat="1" applyFont="1" applyFill="1" applyBorder="1" applyAlignment="1">
      <alignment/>
    </xf>
    <xf numFmtId="0" fontId="6" fillId="0" borderId="0" xfId="0" applyFont="1" applyFill="1" applyBorder="1" applyAlignment="1">
      <alignment horizontal="right"/>
    </xf>
    <xf numFmtId="178" fontId="0" fillId="0" borderId="0" xfId="42" applyNumberFormat="1" applyFont="1" applyFill="1" applyBorder="1" applyAlignment="1">
      <alignment/>
    </xf>
    <xf numFmtId="178" fontId="0" fillId="0" borderId="0" xfId="42" applyNumberFormat="1" applyFont="1" applyFill="1" applyAlignment="1">
      <alignment/>
    </xf>
    <xf numFmtId="178" fontId="0" fillId="0" borderId="0" xfId="42" applyNumberFormat="1" applyFont="1" applyFill="1" applyAlignment="1">
      <alignment/>
    </xf>
    <xf numFmtId="178" fontId="0" fillId="0" borderId="0" xfId="42" applyNumberFormat="1" applyFont="1" applyFill="1" applyBorder="1" applyAlignment="1">
      <alignment/>
    </xf>
    <xf numFmtId="178" fontId="0" fillId="0" borderId="15" xfId="42" applyNumberFormat="1" applyFont="1" applyFill="1" applyBorder="1" applyAlignment="1">
      <alignment/>
    </xf>
    <xf numFmtId="0" fontId="6" fillId="0" borderId="0" xfId="0" applyFont="1" applyFill="1" applyAlignment="1">
      <alignment/>
    </xf>
    <xf numFmtId="178" fontId="0" fillId="0" borderId="10" xfId="42" applyNumberFormat="1" applyFont="1" applyFill="1" applyBorder="1" applyAlignment="1">
      <alignment/>
    </xf>
    <xf numFmtId="178" fontId="0" fillId="0" borderId="0" xfId="42" applyNumberFormat="1" applyFont="1" applyFill="1" applyAlignment="1">
      <alignment/>
    </xf>
    <xf numFmtId="0" fontId="1" fillId="0" borderId="0" xfId="0" applyFont="1" applyFill="1" applyAlignment="1">
      <alignment/>
    </xf>
    <xf numFmtId="0" fontId="6" fillId="0" borderId="0" xfId="0" applyFont="1" applyFill="1" applyAlignment="1">
      <alignment horizontal="center" vertical="center"/>
    </xf>
    <xf numFmtId="0" fontId="0" fillId="0" borderId="0" xfId="0" applyFont="1" applyFill="1" applyAlignment="1">
      <alignment/>
    </xf>
    <xf numFmtId="178" fontId="9" fillId="0" borderId="0" xfId="42" applyNumberFormat="1" applyFont="1" applyFill="1" applyAlignment="1" quotePrefix="1">
      <alignment horizontal="right"/>
    </xf>
    <xf numFmtId="0" fontId="6" fillId="0" borderId="0" xfId="0" applyFont="1" applyFill="1" applyAlignment="1">
      <alignment horizontal="right"/>
    </xf>
    <xf numFmtId="178" fontId="6" fillId="0" borderId="16" xfId="42" applyNumberFormat="1" applyFont="1" applyFill="1" applyBorder="1" applyAlignment="1">
      <alignment/>
    </xf>
    <xf numFmtId="178" fontId="6" fillId="0" borderId="15" xfId="42" applyNumberFormat="1" applyFont="1" applyFill="1" applyBorder="1" applyAlignment="1">
      <alignment/>
    </xf>
    <xf numFmtId="179" fontId="6" fillId="0" borderId="0" xfId="0" applyNumberFormat="1" applyFont="1" applyFill="1" applyAlignment="1">
      <alignment/>
    </xf>
    <xf numFmtId="178" fontId="6" fillId="0" borderId="0" xfId="42" applyNumberFormat="1" applyFont="1" applyFill="1" applyAlignment="1">
      <alignment/>
    </xf>
    <xf numFmtId="0" fontId="0" fillId="0" borderId="0" xfId="0" applyFont="1" applyFill="1" applyAlignment="1">
      <alignment vertical="top" wrapText="1"/>
    </xf>
    <xf numFmtId="0" fontId="1" fillId="0" borderId="0" xfId="0" applyFont="1" applyFill="1" applyBorder="1" applyAlignment="1">
      <alignment/>
    </xf>
    <xf numFmtId="178" fontId="0" fillId="0" borderId="0" xfId="42" applyNumberFormat="1" applyFont="1" applyFill="1" applyBorder="1" applyAlignment="1">
      <alignment/>
    </xf>
    <xf numFmtId="178" fontId="0" fillId="0" borderId="0" xfId="42" applyNumberFormat="1" applyFont="1" applyFill="1" applyBorder="1" applyAlignment="1" applyProtection="1">
      <alignment/>
      <protection/>
    </xf>
    <xf numFmtId="178" fontId="1" fillId="0" borderId="0" xfId="0" applyNumberFormat="1" applyFont="1" applyFill="1" applyBorder="1" applyAlignment="1">
      <alignment/>
    </xf>
    <xf numFmtId="0" fontId="11" fillId="0" borderId="0" xfId="0" applyFont="1" applyFill="1" applyAlignment="1">
      <alignment horizontal="center" vertical="center" wrapText="1"/>
    </xf>
    <xf numFmtId="0" fontId="6" fillId="0" borderId="0" xfId="0" applyFont="1" applyFill="1" applyAlignment="1">
      <alignment horizontal="right" vertical="center"/>
    </xf>
    <xf numFmtId="0" fontId="6" fillId="0" borderId="0" xfId="0" applyFont="1" applyFill="1" applyAlignment="1" quotePrefix="1">
      <alignment horizontal="right"/>
    </xf>
    <xf numFmtId="178" fontId="0" fillId="0" borderId="0" xfId="42" applyNumberFormat="1" applyFont="1" applyFill="1" applyAlignment="1">
      <alignment horizontal="right"/>
    </xf>
    <xf numFmtId="178" fontId="0" fillId="0" borderId="10" xfId="42" applyNumberFormat="1" applyFont="1" applyFill="1" applyBorder="1" applyAlignment="1">
      <alignment/>
    </xf>
    <xf numFmtId="178" fontId="0" fillId="0" borderId="12" xfId="0" applyNumberFormat="1" applyFont="1" applyBorder="1" applyAlignment="1">
      <alignment/>
    </xf>
    <xf numFmtId="178" fontId="0" fillId="0" borderId="0" xfId="42" applyNumberFormat="1" applyFont="1" applyBorder="1" applyAlignment="1">
      <alignment/>
    </xf>
    <xf numFmtId="178" fontId="0" fillId="0" borderId="10" xfId="42" applyNumberFormat="1" applyFont="1" applyBorder="1" applyAlignment="1">
      <alignment/>
    </xf>
    <xf numFmtId="178" fontId="0" fillId="0" borderId="12" xfId="42" applyNumberFormat="1" applyFont="1" applyBorder="1" applyAlignment="1">
      <alignment/>
    </xf>
    <xf numFmtId="178" fontId="0" fillId="0" borderId="12" xfId="42" applyNumberFormat="1" applyFont="1" applyFill="1" applyBorder="1" applyAlignment="1">
      <alignment/>
    </xf>
    <xf numFmtId="43" fontId="6" fillId="0" borderId="0" xfId="42" applyNumberFormat="1" applyFont="1" applyFill="1" applyAlignment="1">
      <alignment/>
    </xf>
    <xf numFmtId="178" fontId="6" fillId="0" borderId="0" xfId="42" applyNumberFormat="1" applyFont="1" applyAlignment="1">
      <alignment horizontal="center"/>
    </xf>
    <xf numFmtId="178" fontId="0" fillId="0" borderId="13" xfId="42" applyNumberFormat="1" applyFont="1" applyFill="1" applyBorder="1" applyAlignment="1">
      <alignment/>
    </xf>
    <xf numFmtId="178" fontId="6" fillId="0" borderId="12" xfId="42" applyNumberFormat="1" applyFont="1" applyFill="1" applyBorder="1" applyAlignment="1">
      <alignment/>
    </xf>
    <xf numFmtId="178" fontId="0" fillId="0" borderId="10" xfId="42" applyNumberFormat="1" applyFont="1" applyFill="1" applyBorder="1" applyAlignment="1">
      <alignment/>
    </xf>
    <xf numFmtId="179" fontId="15" fillId="0" borderId="0" xfId="0" applyNumberFormat="1" applyFont="1"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178" fontId="0" fillId="0" borderId="0" xfId="42" applyNumberFormat="1" applyFont="1" applyAlignment="1">
      <alignment/>
    </xf>
    <xf numFmtId="0" fontId="0" fillId="0" borderId="0" xfId="0" applyFont="1" applyBorder="1" applyAlignment="1">
      <alignment/>
    </xf>
    <xf numFmtId="0" fontId="0" fillId="0" borderId="0" xfId="0" applyFont="1" applyAlignment="1">
      <alignment horizontal="center"/>
    </xf>
    <xf numFmtId="178" fontId="0" fillId="0" borderId="0" xfId="42" applyNumberFormat="1" applyFont="1" applyFill="1" applyBorder="1" applyAlignment="1">
      <alignment/>
    </xf>
    <xf numFmtId="178" fontId="0" fillId="0" borderId="10" xfId="42" applyNumberFormat="1" applyFont="1" applyFill="1" applyBorder="1" applyAlignment="1">
      <alignment/>
    </xf>
    <xf numFmtId="178" fontId="0" fillId="0" borderId="0" xfId="0" applyNumberFormat="1" applyFont="1" applyAlignment="1">
      <alignment/>
    </xf>
    <xf numFmtId="178" fontId="0" fillId="0" borderId="0" xfId="0" applyNumberFormat="1" applyFont="1" applyFill="1" applyAlignment="1">
      <alignment/>
    </xf>
    <xf numFmtId="0" fontId="7" fillId="0" borderId="0" xfId="0" applyFont="1" applyBorder="1" applyAlignment="1">
      <alignment horizontal="left" vertical="center"/>
    </xf>
    <xf numFmtId="0" fontId="7" fillId="0" borderId="0" xfId="0" applyFont="1" applyBorder="1" applyAlignment="1">
      <alignment vertical="center"/>
    </xf>
    <xf numFmtId="0" fontId="9" fillId="0" borderId="0" xfId="0" applyFont="1" applyBorder="1" applyAlignment="1">
      <alignment vertical="center"/>
    </xf>
    <xf numFmtId="43" fontId="6" fillId="0" borderId="14" xfId="0" applyNumberFormat="1" applyFont="1" applyFill="1" applyBorder="1" applyAlignment="1">
      <alignment horizontal="right"/>
    </xf>
    <xf numFmtId="0" fontId="9" fillId="0" borderId="0" xfId="0" applyFont="1" applyFill="1" applyAlignment="1">
      <alignment horizontal="right"/>
    </xf>
    <xf numFmtId="0" fontId="6" fillId="0" borderId="0" xfId="0" applyFont="1" applyFill="1" applyBorder="1" applyAlignment="1">
      <alignment horizontal="right"/>
    </xf>
    <xf numFmtId="178" fontId="6" fillId="0" borderId="0" xfId="42" applyNumberFormat="1" applyFont="1" applyFill="1" applyAlignment="1">
      <alignment horizontal="right"/>
    </xf>
    <xf numFmtId="178" fontId="0" fillId="0" borderId="0" xfId="42" applyNumberFormat="1" applyFont="1" applyFill="1" applyAlignment="1">
      <alignment/>
    </xf>
    <xf numFmtId="0" fontId="4" fillId="0" borderId="0" xfId="0" applyFont="1" applyFill="1" applyBorder="1" applyAlignment="1">
      <alignment vertical="center"/>
    </xf>
    <xf numFmtId="0" fontId="7" fillId="0" borderId="0" xfId="0" applyFont="1" applyFill="1" applyBorder="1" applyAlignment="1">
      <alignment vertical="center"/>
    </xf>
    <xf numFmtId="178" fontId="0" fillId="0" borderId="0" xfId="42" applyNumberFormat="1" applyFont="1" applyFill="1" applyBorder="1" applyAlignment="1">
      <alignment/>
    </xf>
    <xf numFmtId="178" fontId="0" fillId="0" borderId="0" xfId="42" applyNumberFormat="1" applyFont="1" applyFill="1" applyAlignment="1">
      <alignment/>
    </xf>
    <xf numFmtId="0" fontId="0" fillId="0" borderId="0" xfId="0" applyAlignment="1">
      <alignment horizontal="center"/>
    </xf>
    <xf numFmtId="0" fontId="0" fillId="0" borderId="0" xfId="0" applyBorder="1" applyAlignment="1">
      <alignment horizontal="center"/>
    </xf>
    <xf numFmtId="178" fontId="6" fillId="0" borderId="16" xfId="42" applyNumberFormat="1" applyFont="1" applyBorder="1" applyAlignment="1">
      <alignment/>
    </xf>
    <xf numFmtId="178" fontId="6" fillId="0" borderId="15" xfId="42" applyNumberFormat="1" applyFont="1" applyBorder="1" applyAlignment="1">
      <alignment/>
    </xf>
    <xf numFmtId="179" fontId="6" fillId="0" borderId="0" xfId="0" applyNumberFormat="1" applyFont="1" applyAlignment="1">
      <alignment/>
    </xf>
    <xf numFmtId="178" fontId="0" fillId="0" borderId="15" xfId="42" applyNumberFormat="1" applyFont="1" applyFill="1" applyBorder="1" applyAlignment="1">
      <alignment/>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top" wrapText="1"/>
    </xf>
    <xf numFmtId="0" fontId="17" fillId="0" borderId="0" xfId="0" applyFont="1" applyBorder="1" applyAlignment="1">
      <alignment horizontal="center" vertical="center"/>
    </xf>
    <xf numFmtId="0" fontId="5" fillId="0" borderId="0" xfId="0" applyFont="1" applyAlignment="1">
      <alignment horizontal="center" vertical="center" wrapText="1"/>
    </xf>
    <xf numFmtId="0" fontId="9"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Fill="1" applyAlignment="1">
      <alignment horizontal="center"/>
    </xf>
    <xf numFmtId="0" fontId="5" fillId="0" borderId="0" xfId="0" applyFont="1" applyAlignment="1">
      <alignment horizontal="center" vertical="center"/>
    </xf>
    <xf numFmtId="0" fontId="0" fillId="0" borderId="0" xfId="0" applyFont="1" applyFill="1" applyAlignment="1">
      <alignment horizontal="left" vertical="top" wrapText="1"/>
    </xf>
    <xf numFmtId="0" fontId="9" fillId="0" borderId="0" xfId="0" applyFont="1" applyAlignment="1">
      <alignment horizontal="center"/>
    </xf>
    <xf numFmtId="0" fontId="5" fillId="0" borderId="0" xfId="0" applyFont="1" applyAlignment="1">
      <alignment horizontal="center"/>
    </xf>
    <xf numFmtId="0" fontId="0" fillId="0" borderId="0" xfId="0" applyFont="1" applyAlignment="1">
      <alignment horizontal="left" vertical="top" wrapText="1"/>
    </xf>
    <xf numFmtId="0" fontId="0" fillId="0" borderId="0" xfId="0" applyAlignment="1">
      <alignment horizontal="left" vertical="top" wrapText="1"/>
    </xf>
    <xf numFmtId="0" fontId="6" fillId="0" borderId="0" xfId="0" applyFont="1" applyAlignment="1">
      <alignment horizontal="center"/>
    </xf>
    <xf numFmtId="0" fontId="11" fillId="0" borderId="0" xfId="0" applyFont="1" applyAlignment="1">
      <alignment horizontal="center"/>
    </xf>
    <xf numFmtId="178" fontId="6" fillId="0" borderId="0" xfId="42"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5</xdr:col>
      <xdr:colOff>342900</xdr:colOff>
      <xdr:row>0</xdr:row>
      <xdr:rowOff>0</xdr:rowOff>
    </xdr:to>
    <xdr:pic>
      <xdr:nvPicPr>
        <xdr:cNvPr id="1" name="Picture 1"/>
        <xdr:cNvPicPr preferRelativeResize="1">
          <a:picLocks noChangeAspect="1"/>
        </xdr:cNvPicPr>
      </xdr:nvPicPr>
      <xdr:blipFill>
        <a:blip r:embed="rId1"/>
        <a:stretch>
          <a:fillRect/>
        </a:stretch>
      </xdr:blipFill>
      <xdr:spPr>
        <a:xfrm rot="120000">
          <a:off x="142875" y="0"/>
          <a:ext cx="35718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9</xdr:row>
      <xdr:rowOff>76200</xdr:rowOff>
    </xdr:from>
    <xdr:to>
      <xdr:col>5</xdr:col>
      <xdr:colOff>171450</xdr:colOff>
      <xdr:row>9</xdr:row>
      <xdr:rowOff>76200</xdr:rowOff>
    </xdr:to>
    <xdr:sp>
      <xdr:nvSpPr>
        <xdr:cNvPr id="1" name="Line 41"/>
        <xdr:cNvSpPr>
          <a:spLocks/>
        </xdr:cNvSpPr>
      </xdr:nvSpPr>
      <xdr:spPr>
        <a:xfrm>
          <a:off x="3771900" y="1800225"/>
          <a:ext cx="866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638175</xdr:colOff>
      <xdr:row>9</xdr:row>
      <xdr:rowOff>95250</xdr:rowOff>
    </xdr:from>
    <xdr:to>
      <xdr:col>10</xdr:col>
      <xdr:colOff>733425</xdr:colOff>
      <xdr:row>9</xdr:row>
      <xdr:rowOff>95250</xdr:rowOff>
    </xdr:to>
    <xdr:sp>
      <xdr:nvSpPr>
        <xdr:cNvPr id="2" name="Line 42"/>
        <xdr:cNvSpPr>
          <a:spLocks/>
        </xdr:cNvSpPr>
      </xdr:nvSpPr>
      <xdr:spPr>
        <a:xfrm flipV="1">
          <a:off x="8020050" y="1819275"/>
          <a:ext cx="1009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10</xdr:row>
      <xdr:rowOff>85725</xdr:rowOff>
    </xdr:from>
    <xdr:to>
      <xdr:col>5</xdr:col>
      <xdr:colOff>514350</xdr:colOff>
      <xdr:row>10</xdr:row>
      <xdr:rowOff>85725</xdr:rowOff>
    </xdr:to>
    <xdr:sp>
      <xdr:nvSpPr>
        <xdr:cNvPr id="3" name="Line 43"/>
        <xdr:cNvSpPr>
          <a:spLocks/>
        </xdr:cNvSpPr>
      </xdr:nvSpPr>
      <xdr:spPr>
        <a:xfrm flipV="1">
          <a:off x="4476750" y="1971675"/>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142875</xdr:colOff>
      <xdr:row>10</xdr:row>
      <xdr:rowOff>95250</xdr:rowOff>
    </xdr:from>
    <xdr:to>
      <xdr:col>7</xdr:col>
      <xdr:colOff>666750</xdr:colOff>
      <xdr:row>10</xdr:row>
      <xdr:rowOff>95250</xdr:rowOff>
    </xdr:to>
    <xdr:sp>
      <xdr:nvSpPr>
        <xdr:cNvPr id="4" name="Line 44"/>
        <xdr:cNvSpPr>
          <a:spLocks/>
        </xdr:cNvSpPr>
      </xdr:nvSpPr>
      <xdr:spPr>
        <a:xfrm flipV="1">
          <a:off x="6191250" y="1981200"/>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87"/>
  <sheetViews>
    <sheetView tabSelected="1" zoomScalePageLayoutView="0" workbookViewId="0" topLeftCell="A31">
      <selection activeCell="Q47" sqref="Q47"/>
    </sheetView>
  </sheetViews>
  <sheetFormatPr defaultColWidth="9.140625" defaultRowHeight="12.75"/>
  <cols>
    <col min="1" max="1" width="2.140625" style="130" customWidth="1"/>
    <col min="2" max="2" width="3.7109375" style="130" customWidth="1"/>
    <col min="3" max="3" width="4.7109375" style="130" customWidth="1"/>
    <col min="4" max="4" width="27.28125" style="130" customWidth="1"/>
    <col min="5" max="5" width="12.7109375" style="130" customWidth="1"/>
    <col min="6" max="6" width="10.7109375" style="130" customWidth="1"/>
    <col min="7" max="7" width="18.7109375" style="130" customWidth="1"/>
    <col min="8" max="8" width="2.57421875" style="130" customWidth="1"/>
    <col min="9" max="9" width="21.421875" style="132" customWidth="1"/>
    <col min="10" max="16384" width="9.140625" style="130" customWidth="1"/>
  </cols>
  <sheetData>
    <row r="1" spans="1:9" ht="12.75">
      <c r="A1" s="129"/>
      <c r="B1" s="129"/>
      <c r="C1" s="129"/>
      <c r="D1" s="129"/>
      <c r="E1" s="129"/>
      <c r="F1" s="129"/>
      <c r="G1" s="129"/>
      <c r="H1" s="129"/>
      <c r="I1" s="103"/>
    </row>
    <row r="2" spans="1:9" s="5" customFormat="1" ht="19.5" customHeight="1">
      <c r="A2" s="59"/>
      <c r="B2" s="161" t="s">
        <v>40</v>
      </c>
      <c r="C2" s="161"/>
      <c r="D2" s="161"/>
      <c r="E2" s="161"/>
      <c r="F2" s="161"/>
      <c r="G2" s="161"/>
      <c r="H2" s="161"/>
      <c r="I2" s="161"/>
    </row>
    <row r="3" spans="1:9" ht="15" customHeight="1">
      <c r="A3" s="59"/>
      <c r="B3" s="163" t="s">
        <v>93</v>
      </c>
      <c r="C3" s="163"/>
      <c r="D3" s="163"/>
      <c r="E3" s="163"/>
      <c r="F3" s="163"/>
      <c r="G3" s="163"/>
      <c r="H3" s="163"/>
      <c r="I3" s="163"/>
    </row>
    <row r="4" spans="1:9" ht="21.75" customHeight="1">
      <c r="A4" s="59"/>
      <c r="B4" s="164" t="s">
        <v>94</v>
      </c>
      <c r="C4" s="164"/>
      <c r="D4" s="164"/>
      <c r="E4" s="164"/>
      <c r="F4" s="164"/>
      <c r="G4" s="164"/>
      <c r="H4" s="164"/>
      <c r="I4" s="164"/>
    </row>
    <row r="5" spans="1:9" ht="21.75" customHeight="1">
      <c r="A5" s="59"/>
      <c r="B5" s="140"/>
      <c r="C5" s="140"/>
      <c r="D5" s="140"/>
      <c r="E5" s="140"/>
      <c r="F5" s="140"/>
      <c r="G5" s="140"/>
      <c r="H5" s="140"/>
      <c r="I5" s="140"/>
    </row>
    <row r="6" spans="1:9" s="1" customFormat="1" ht="33.75" customHeight="1">
      <c r="A6" s="75"/>
      <c r="B6" s="162" t="s">
        <v>106</v>
      </c>
      <c r="C6" s="162"/>
      <c r="D6" s="162"/>
      <c r="E6" s="162"/>
      <c r="F6" s="162"/>
      <c r="G6" s="162"/>
      <c r="H6" s="162"/>
      <c r="I6" s="162"/>
    </row>
    <row r="7" spans="1:9" s="1" customFormat="1" ht="12" customHeight="1">
      <c r="A7" s="43"/>
      <c r="B7" s="43"/>
      <c r="C7" s="43"/>
      <c r="D7" s="43"/>
      <c r="E7" s="43"/>
      <c r="F7" s="43"/>
      <c r="G7" s="43"/>
      <c r="H7" s="43"/>
      <c r="I7" s="113"/>
    </row>
    <row r="8" spans="1:9" s="1" customFormat="1" ht="15.75">
      <c r="A8" s="44"/>
      <c r="B8" s="44"/>
      <c r="C8" s="44"/>
      <c r="D8" s="44"/>
      <c r="E8" s="44"/>
      <c r="F8" s="44"/>
      <c r="G8" s="22"/>
      <c r="H8" s="44"/>
      <c r="I8" s="114"/>
    </row>
    <row r="9" spans="1:9" s="1" customFormat="1" ht="15.75">
      <c r="A9" s="44"/>
      <c r="B9" s="44"/>
      <c r="C9" s="44"/>
      <c r="D9" s="44"/>
      <c r="E9" s="44"/>
      <c r="F9" s="131"/>
      <c r="G9" s="45" t="s">
        <v>107</v>
      </c>
      <c r="H9" s="44"/>
      <c r="I9" s="114" t="s">
        <v>102</v>
      </c>
    </row>
    <row r="10" spans="1:9" ht="12.75">
      <c r="A10" s="10"/>
      <c r="B10" s="10"/>
      <c r="C10" s="10"/>
      <c r="D10" s="10"/>
      <c r="E10" s="10"/>
      <c r="F10" s="8" t="s">
        <v>36</v>
      </c>
      <c r="G10" s="46" t="s">
        <v>2</v>
      </c>
      <c r="H10" s="131"/>
      <c r="I10" s="115" t="s">
        <v>2</v>
      </c>
    </row>
    <row r="11" spans="1:9" ht="12.75">
      <c r="A11" s="10"/>
      <c r="B11" s="10"/>
      <c r="C11" s="10"/>
      <c r="D11" s="10"/>
      <c r="E11" s="10"/>
      <c r="G11" s="22" t="s">
        <v>63</v>
      </c>
      <c r="H11" s="8"/>
      <c r="I11" s="103" t="s">
        <v>64</v>
      </c>
    </row>
    <row r="12" spans="1:9" ht="12.75">
      <c r="A12" s="10"/>
      <c r="B12" s="10"/>
      <c r="C12" s="10"/>
      <c r="D12" s="10"/>
      <c r="E12" s="10"/>
      <c r="F12" s="8"/>
      <c r="G12" s="46"/>
      <c r="H12" s="8"/>
      <c r="I12" s="103"/>
    </row>
    <row r="13" spans="2:7" ht="12.75">
      <c r="B13" s="18" t="s">
        <v>3</v>
      </c>
      <c r="G13" s="10"/>
    </row>
    <row r="14" spans="2:7" ht="12.75">
      <c r="B14" s="18" t="s">
        <v>4</v>
      </c>
      <c r="G14" s="10"/>
    </row>
    <row r="15" spans="2:10" ht="12.75">
      <c r="B15" s="10" t="s">
        <v>5</v>
      </c>
      <c r="G15" s="98">
        <v>232791</v>
      </c>
      <c r="I15" s="98">
        <v>233233</v>
      </c>
      <c r="J15" s="138"/>
    </row>
    <row r="16" spans="2:9" ht="12.75">
      <c r="B16" s="10" t="s">
        <v>61</v>
      </c>
      <c r="F16" s="60">
        <v>21</v>
      </c>
      <c r="G16" s="133">
        <v>0</v>
      </c>
      <c r="I16" s="116">
        <v>0</v>
      </c>
    </row>
    <row r="17" spans="2:9" ht="12.75">
      <c r="B17" s="130" t="s">
        <v>60</v>
      </c>
      <c r="G17" s="58">
        <f>ROUND(20371,0)</f>
        <v>20371</v>
      </c>
      <c r="I17" s="98">
        <v>20371</v>
      </c>
    </row>
    <row r="18" spans="2:9" ht="15" customHeight="1">
      <c r="B18" s="18" t="s">
        <v>65</v>
      </c>
      <c r="G18" s="118">
        <f>SUM(G15:G17)</f>
        <v>253162</v>
      </c>
      <c r="I18" s="118">
        <f>SUM(I15:I17)</f>
        <v>253604</v>
      </c>
    </row>
    <row r="19" spans="2:9" ht="12.75">
      <c r="B19" s="10"/>
      <c r="G19" s="58"/>
      <c r="I19" s="93"/>
    </row>
    <row r="20" spans="2:9" ht="12.75">
      <c r="B20" s="18" t="s">
        <v>6</v>
      </c>
      <c r="G20" s="119"/>
      <c r="I20" s="94"/>
    </row>
    <row r="21" spans="2:10" ht="12.75">
      <c r="B21" s="130" t="s">
        <v>7</v>
      </c>
      <c r="G21" s="119">
        <v>74911</v>
      </c>
      <c r="I21" s="85">
        <v>79133</v>
      </c>
      <c r="J21" s="138"/>
    </row>
    <row r="22" spans="2:10" ht="12.75">
      <c r="B22" s="130" t="s">
        <v>8</v>
      </c>
      <c r="G22" s="119">
        <v>65214</v>
      </c>
      <c r="I22" s="85">
        <v>50669</v>
      </c>
      <c r="J22" s="138"/>
    </row>
    <row r="23" spans="2:10" ht="12.75">
      <c r="B23" s="130" t="s">
        <v>9</v>
      </c>
      <c r="G23" s="119">
        <v>4466</v>
      </c>
      <c r="I23" s="85">
        <v>4000</v>
      </c>
      <c r="J23" s="138"/>
    </row>
    <row r="24" spans="2:10" ht="12.75">
      <c r="B24" s="130" t="s">
        <v>71</v>
      </c>
      <c r="F24" s="132"/>
      <c r="G24" s="119">
        <v>257</v>
      </c>
      <c r="I24" s="85">
        <v>0</v>
      </c>
      <c r="J24" s="138"/>
    </row>
    <row r="25" spans="2:9" ht="12.75">
      <c r="B25" s="130" t="s">
        <v>30</v>
      </c>
      <c r="G25" s="120">
        <v>47081</v>
      </c>
      <c r="I25" s="117">
        <v>55699</v>
      </c>
    </row>
    <row r="26" spans="7:9" ht="15" customHeight="1">
      <c r="G26" s="121">
        <f>SUM(G21:G25)</f>
        <v>191929</v>
      </c>
      <c r="H26" s="134"/>
      <c r="I26" s="121">
        <f>SUM(I21:I25)</f>
        <v>189501</v>
      </c>
    </row>
    <row r="27" spans="7:9" ht="15" customHeight="1">
      <c r="G27" s="119"/>
      <c r="I27" s="94"/>
    </row>
    <row r="28" spans="2:9" ht="13.5" thickBot="1">
      <c r="B28" s="18" t="s">
        <v>28</v>
      </c>
      <c r="G28" s="55">
        <f>G18+G26</f>
        <v>445091</v>
      </c>
      <c r="I28" s="55">
        <f>I18+I26</f>
        <v>443105</v>
      </c>
    </row>
    <row r="29" spans="7:9" ht="13.5" thickTop="1">
      <c r="G29" s="119"/>
      <c r="I29" s="94"/>
    </row>
    <row r="30" spans="2:9" ht="12.75">
      <c r="B30" s="18" t="s">
        <v>29</v>
      </c>
      <c r="G30" s="119"/>
      <c r="I30" s="94"/>
    </row>
    <row r="31" spans="2:9" ht="12.75">
      <c r="B31" s="130" t="s">
        <v>100</v>
      </c>
      <c r="G31" s="119"/>
      <c r="I31" s="94"/>
    </row>
    <row r="32" spans="2:9" ht="12.75">
      <c r="B32" s="130" t="s">
        <v>10</v>
      </c>
      <c r="F32" s="135"/>
      <c r="G32" s="119">
        <v>111420</v>
      </c>
      <c r="H32" s="135"/>
      <c r="I32" s="85">
        <v>111420</v>
      </c>
    </row>
    <row r="33" spans="2:9" ht="12.75">
      <c r="B33" s="130" t="s">
        <v>11</v>
      </c>
      <c r="F33" s="135"/>
      <c r="G33" s="119">
        <v>1584</v>
      </c>
      <c r="H33" s="135"/>
      <c r="I33" s="85">
        <v>1584</v>
      </c>
    </row>
    <row r="34" spans="2:9" ht="12.75">
      <c r="B34" s="130" t="s">
        <v>86</v>
      </c>
      <c r="F34" s="135"/>
      <c r="G34" s="119">
        <v>717</v>
      </c>
      <c r="H34" s="135"/>
      <c r="I34" s="85">
        <v>717</v>
      </c>
    </row>
    <row r="35" spans="2:9" ht="12.75">
      <c r="B35" s="130" t="s">
        <v>80</v>
      </c>
      <c r="F35" s="60">
        <v>6</v>
      </c>
      <c r="G35" s="136">
        <v>-1895</v>
      </c>
      <c r="H35" s="135"/>
      <c r="I35" s="85">
        <v>-1895</v>
      </c>
    </row>
    <row r="36" spans="2:9" ht="12.75">
      <c r="B36" s="130" t="s">
        <v>12</v>
      </c>
      <c r="G36" s="85">
        <v>792</v>
      </c>
      <c r="I36" s="85">
        <v>792</v>
      </c>
    </row>
    <row r="37" spans="2:9" ht="12.75">
      <c r="B37" s="130" t="s">
        <v>81</v>
      </c>
      <c r="F37" s="60">
        <v>26</v>
      </c>
      <c r="G37" s="137">
        <v>161362</v>
      </c>
      <c r="I37" s="117">
        <v>153005</v>
      </c>
    </row>
    <row r="38" spans="7:9" ht="12.75">
      <c r="G38" s="85">
        <f>SUM(G32:G37)</f>
        <v>273980</v>
      </c>
      <c r="I38" s="119">
        <f>SUM(I32:I37)</f>
        <v>265623</v>
      </c>
    </row>
    <row r="39" spans="2:9" ht="12.75">
      <c r="B39" s="18" t="s">
        <v>13</v>
      </c>
      <c r="G39" s="85">
        <v>0</v>
      </c>
      <c r="I39" s="85">
        <v>0</v>
      </c>
    </row>
    <row r="40" spans="2:9" ht="18" customHeight="1">
      <c r="B40" s="18" t="s">
        <v>14</v>
      </c>
      <c r="G40" s="126">
        <f>+G38+G39</f>
        <v>273980</v>
      </c>
      <c r="I40" s="56">
        <f>+I38+I39</f>
        <v>265623</v>
      </c>
    </row>
    <row r="41" spans="7:9" ht="12.75">
      <c r="G41" s="85"/>
      <c r="I41" s="94"/>
    </row>
    <row r="42" spans="2:9" ht="12.75">
      <c r="B42" s="18" t="s">
        <v>31</v>
      </c>
      <c r="G42" s="85"/>
      <c r="I42" s="94"/>
    </row>
    <row r="43" spans="2:10" ht="12.75">
      <c r="B43" s="10" t="s">
        <v>15</v>
      </c>
      <c r="F43" s="60">
        <v>23</v>
      </c>
      <c r="G43" s="136">
        <f>16801-G52</f>
        <v>12232</v>
      </c>
      <c r="H43" s="135"/>
      <c r="I43" s="85">
        <v>11669</v>
      </c>
      <c r="J43" s="138"/>
    </row>
    <row r="44" spans="2:10" ht="12.75">
      <c r="B44" s="130" t="s">
        <v>32</v>
      </c>
      <c r="F44" s="135"/>
      <c r="G44" s="85">
        <v>13229</v>
      </c>
      <c r="H44" s="135"/>
      <c r="I44" s="85">
        <v>11664</v>
      </c>
      <c r="J44" s="138"/>
    </row>
    <row r="45" spans="2:10" ht="12.75">
      <c r="B45" s="130" t="s">
        <v>101</v>
      </c>
      <c r="F45" s="60">
        <v>23</v>
      </c>
      <c r="G45" s="151">
        <f>44953-G53</f>
        <v>32318</v>
      </c>
      <c r="H45" s="135"/>
      <c r="I45" s="98">
        <v>32408</v>
      </c>
      <c r="J45" s="138"/>
    </row>
    <row r="46" spans="2:9" ht="12.75">
      <c r="B46" s="18" t="s">
        <v>66</v>
      </c>
      <c r="F46" s="135"/>
      <c r="G46" s="122">
        <f>SUM(G43:G45)</f>
        <v>57779</v>
      </c>
      <c r="H46" s="135"/>
      <c r="I46" s="122">
        <f>SUM(I43:I45)</f>
        <v>55741</v>
      </c>
    </row>
    <row r="47" spans="2:9" ht="12.75">
      <c r="B47" s="18"/>
      <c r="F47" s="135"/>
      <c r="G47" s="85"/>
      <c r="H47" s="135"/>
      <c r="I47" s="94"/>
    </row>
    <row r="48" spans="2:9" ht="12.75">
      <c r="B48" s="18" t="s">
        <v>16</v>
      </c>
      <c r="F48" s="135"/>
      <c r="G48" s="85"/>
      <c r="H48" s="135"/>
      <c r="I48" s="94"/>
    </row>
    <row r="49" spans="2:10" ht="12.75">
      <c r="B49" s="130" t="s">
        <v>41</v>
      </c>
      <c r="F49" s="135"/>
      <c r="G49" s="85">
        <v>47557</v>
      </c>
      <c r="H49" s="135"/>
      <c r="I49" s="85">
        <v>40253</v>
      </c>
      <c r="J49" s="138"/>
    </row>
    <row r="50" spans="2:10" ht="12.75">
      <c r="B50" s="10" t="s">
        <v>42</v>
      </c>
      <c r="F50" s="135"/>
      <c r="G50" s="85">
        <v>10167</v>
      </c>
      <c r="H50" s="135"/>
      <c r="I50" s="85">
        <v>15215</v>
      </c>
      <c r="J50" s="138"/>
    </row>
    <row r="51" spans="2:10" ht="12.75">
      <c r="B51" s="130" t="s">
        <v>17</v>
      </c>
      <c r="F51" s="60">
        <v>23</v>
      </c>
      <c r="G51" s="136">
        <v>30614</v>
      </c>
      <c r="H51" s="135"/>
      <c r="I51" s="85">
        <v>34582</v>
      </c>
      <c r="J51" s="138"/>
    </row>
    <row r="52" spans="2:10" ht="12.75">
      <c r="B52" s="130" t="s">
        <v>18</v>
      </c>
      <c r="F52" s="60">
        <v>23</v>
      </c>
      <c r="G52" s="136">
        <v>4569</v>
      </c>
      <c r="H52" s="135"/>
      <c r="I52" s="85">
        <v>6780</v>
      </c>
      <c r="J52" s="138"/>
    </row>
    <row r="53" spans="2:10" ht="12.75">
      <c r="B53" s="130" t="s">
        <v>101</v>
      </c>
      <c r="F53" s="60">
        <v>23</v>
      </c>
      <c r="G53" s="136">
        <v>12635</v>
      </c>
      <c r="H53" s="135"/>
      <c r="I53" s="85">
        <v>15984</v>
      </c>
      <c r="J53" s="138"/>
    </row>
    <row r="54" spans="2:10" ht="12.75">
      <c r="B54" s="130" t="s">
        <v>19</v>
      </c>
      <c r="G54" s="85">
        <v>7790</v>
      </c>
      <c r="I54" s="85">
        <v>8927</v>
      </c>
      <c r="J54" s="138"/>
    </row>
    <row r="55" spans="2:9" ht="12.75">
      <c r="B55" s="18" t="s">
        <v>20</v>
      </c>
      <c r="G55" s="126">
        <f>SUM(G49:G54)</f>
        <v>113332</v>
      </c>
      <c r="I55" s="56">
        <f>SUM(I49:I54)</f>
        <v>121741</v>
      </c>
    </row>
    <row r="56" spans="7:9" ht="12.75">
      <c r="G56" s="119"/>
      <c r="I56" s="94"/>
    </row>
    <row r="57" spans="2:9" ht="18" customHeight="1">
      <c r="B57" s="18" t="s">
        <v>21</v>
      </c>
      <c r="G57" s="57">
        <f>+G46+G55</f>
        <v>171111</v>
      </c>
      <c r="I57" s="57">
        <f>+I46+I55</f>
        <v>177482</v>
      </c>
    </row>
    <row r="58" spans="7:9" ht="12.75">
      <c r="G58" s="27"/>
      <c r="I58" s="107"/>
    </row>
    <row r="59" spans="2:9" ht="18" customHeight="1" thickBot="1">
      <c r="B59" s="18" t="s">
        <v>27</v>
      </c>
      <c r="G59" s="55">
        <f>+G57+G40</f>
        <v>445091</v>
      </c>
      <c r="I59" s="55">
        <f>+I57+I40</f>
        <v>443105</v>
      </c>
    </row>
    <row r="60" spans="7:9" ht="13.5" thickTop="1">
      <c r="G60" s="119"/>
      <c r="I60" s="94"/>
    </row>
    <row r="61" spans="3:9" ht="12.75">
      <c r="C61" s="130" t="s">
        <v>62</v>
      </c>
      <c r="G61" s="119"/>
      <c r="I61" s="94"/>
    </row>
    <row r="62" spans="2:9" ht="12.75">
      <c r="B62" s="10"/>
      <c r="G62" s="58"/>
      <c r="I62" s="93"/>
    </row>
    <row r="63" spans="2:9" ht="12.75">
      <c r="B63" s="18" t="s">
        <v>38</v>
      </c>
      <c r="G63" s="123">
        <f>+G40/222839.67</f>
        <v>1.229493832942761</v>
      </c>
      <c r="H63" s="132"/>
      <c r="I63" s="123">
        <f>+I40/222839.67</f>
        <v>1.1919915336438973</v>
      </c>
    </row>
    <row r="65" ht="12.75">
      <c r="G65" s="138"/>
    </row>
    <row r="66" ht="12.75">
      <c r="I66" s="93"/>
    </row>
    <row r="67" spans="2:9" ht="12.75" customHeight="1">
      <c r="B67" s="158" t="s">
        <v>110</v>
      </c>
      <c r="C67" s="159"/>
      <c r="D67" s="159"/>
      <c r="E67" s="159"/>
      <c r="F67" s="159"/>
      <c r="G67" s="159"/>
      <c r="H67" s="159"/>
      <c r="I67" s="159"/>
    </row>
    <row r="68" spans="2:9" ht="30.75" customHeight="1">
      <c r="B68" s="159"/>
      <c r="C68" s="159"/>
      <c r="D68" s="159"/>
      <c r="E68" s="159"/>
      <c r="F68" s="159"/>
      <c r="G68" s="159"/>
      <c r="H68" s="159"/>
      <c r="I68" s="159"/>
    </row>
    <row r="69" spans="2:9" ht="12.75" customHeight="1">
      <c r="B69" s="160"/>
      <c r="C69" s="160"/>
      <c r="D69" s="160"/>
      <c r="E69" s="160"/>
      <c r="F69" s="160"/>
      <c r="G69" s="160"/>
      <c r="H69" s="160"/>
      <c r="I69" s="160"/>
    </row>
    <row r="70" spans="2:9" ht="12.75">
      <c r="B70" s="160"/>
      <c r="C70" s="160"/>
      <c r="D70" s="160"/>
      <c r="E70" s="160"/>
      <c r="F70" s="160"/>
      <c r="G70" s="160"/>
      <c r="H70" s="160"/>
      <c r="I70" s="160"/>
    </row>
    <row r="71" ht="12.75">
      <c r="I71" s="93"/>
    </row>
    <row r="72" ht="12.75">
      <c r="I72" s="93"/>
    </row>
    <row r="73" spans="7:9" ht="12.75">
      <c r="G73" s="138">
        <f>G59-G28</f>
        <v>0</v>
      </c>
      <c r="I73" s="139">
        <f>I59-I28</f>
        <v>0</v>
      </c>
    </row>
    <row r="74" ht="12.75">
      <c r="I74" s="93"/>
    </row>
    <row r="75" ht="12.75">
      <c r="I75" s="93"/>
    </row>
    <row r="76" ht="12.75">
      <c r="I76" s="93"/>
    </row>
    <row r="77" ht="12.75">
      <c r="I77" s="93"/>
    </row>
    <row r="78" ht="12.75">
      <c r="I78" s="93"/>
    </row>
    <row r="79" ht="12.75">
      <c r="I79" s="93"/>
    </row>
    <row r="80" ht="12.75">
      <c r="I80" s="93"/>
    </row>
    <row r="81" ht="12.75">
      <c r="I81" s="93"/>
    </row>
    <row r="82" ht="12.75">
      <c r="I82" s="93"/>
    </row>
    <row r="83" ht="12.75">
      <c r="I83" s="93"/>
    </row>
    <row r="84" ht="12.75">
      <c r="I84" s="93"/>
    </row>
    <row r="85" ht="12.75">
      <c r="I85" s="93"/>
    </row>
    <row r="86" ht="12.75">
      <c r="I86" s="93"/>
    </row>
    <row r="87" ht="12.75">
      <c r="I87" s="93"/>
    </row>
  </sheetData>
  <sheetProtection/>
  <mergeCells count="6">
    <mergeCell ref="B67:I68"/>
    <mergeCell ref="B69:I70"/>
    <mergeCell ref="B2:I2"/>
    <mergeCell ref="B6:I6"/>
    <mergeCell ref="B3:I3"/>
    <mergeCell ref="B4:I4"/>
  </mergeCells>
  <printOptions/>
  <pageMargins left="1" right="0" top="0" bottom="0" header="0.25" footer="0.25"/>
  <pageSetup horizontalDpi="300" verticalDpi="300" orientation="portrait" scale="80"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dimension ref="A3:AC69"/>
  <sheetViews>
    <sheetView zoomScalePageLayoutView="0" workbookViewId="0" topLeftCell="A27">
      <selection activeCell="C45" sqref="C45:M46"/>
    </sheetView>
  </sheetViews>
  <sheetFormatPr defaultColWidth="9.140625" defaultRowHeight="12.75"/>
  <cols>
    <col min="1" max="1" width="5.7109375" style="1" customWidth="1"/>
    <col min="2" max="2" width="1.7109375" style="1" customWidth="1"/>
    <col min="3" max="3" width="4.28125" style="1" customWidth="1"/>
    <col min="4" max="4" width="22.28125" style="1" customWidth="1"/>
    <col min="5" max="5" width="16.7109375" style="1" customWidth="1"/>
    <col min="6" max="6" width="7.00390625" style="1" customWidth="1"/>
    <col min="7" max="7" width="13.57421875" style="99" customWidth="1"/>
    <col min="8" max="8" width="1.7109375" style="1" customWidth="1"/>
    <col min="9" max="9" width="13.7109375" style="99" customWidth="1"/>
    <col min="10" max="10" width="1.421875" style="1" customWidth="1"/>
    <col min="11" max="11" width="12.7109375" style="2" customWidth="1"/>
    <col min="12" max="12" width="1.7109375" style="1" customWidth="1"/>
    <col min="13" max="13" width="13.7109375" style="99" customWidth="1"/>
    <col min="14" max="14" width="8.00390625" style="1" customWidth="1"/>
    <col min="15" max="17" width="10.7109375" style="1" customWidth="1"/>
    <col min="18" max="18" width="10.140625" style="1" bestFit="1" customWidth="1"/>
    <col min="19" max="19" width="11.00390625" style="1" customWidth="1"/>
    <col min="20" max="20" width="5.140625" style="1" customWidth="1"/>
    <col min="21" max="21" width="11.7109375" style="1" customWidth="1"/>
    <col min="22" max="22" width="9.140625" style="1" customWidth="1"/>
    <col min="23" max="23" width="9.8515625" style="1" bestFit="1" customWidth="1"/>
    <col min="24" max="16384" width="9.140625" style="1" customWidth="1"/>
  </cols>
  <sheetData>
    <row r="2" ht="15" customHeight="1"/>
    <row r="3" spans="3:13" ht="19.5" customHeight="1">
      <c r="C3" s="161" t="s">
        <v>96</v>
      </c>
      <c r="D3" s="161"/>
      <c r="E3" s="161"/>
      <c r="F3" s="161"/>
      <c r="G3" s="161"/>
      <c r="H3" s="161"/>
      <c r="I3" s="161"/>
      <c r="J3" s="161"/>
      <c r="K3" s="161"/>
      <c r="L3" s="161"/>
      <c r="M3" s="161"/>
    </row>
    <row r="4" spans="1:13" s="130" customFormat="1" ht="15" customHeight="1">
      <c r="A4" s="59"/>
      <c r="B4" s="163" t="s">
        <v>93</v>
      </c>
      <c r="C4" s="163"/>
      <c r="D4" s="163"/>
      <c r="E4" s="163"/>
      <c r="F4" s="163"/>
      <c r="G4" s="163"/>
      <c r="H4" s="163"/>
      <c r="I4" s="163"/>
      <c r="J4" s="163"/>
      <c r="K4" s="163"/>
      <c r="L4" s="163"/>
      <c r="M4" s="163"/>
    </row>
    <row r="5" spans="1:13" s="130" customFormat="1" ht="21.75" customHeight="1">
      <c r="A5" s="59"/>
      <c r="B5" s="164" t="s">
        <v>97</v>
      </c>
      <c r="C5" s="164"/>
      <c r="D5" s="164"/>
      <c r="E5" s="164"/>
      <c r="F5" s="164"/>
      <c r="G5" s="164"/>
      <c r="H5" s="164"/>
      <c r="I5" s="164"/>
      <c r="J5" s="164"/>
      <c r="K5" s="164"/>
      <c r="L5" s="164"/>
      <c r="M5" s="164"/>
    </row>
    <row r="6" spans="1:13" s="130" customFormat="1" ht="21.75" customHeight="1">
      <c r="A6" s="59"/>
      <c r="B6" s="141"/>
      <c r="C6" s="141"/>
      <c r="D6" s="141"/>
      <c r="E6" s="141"/>
      <c r="F6" s="141"/>
      <c r="G6" s="141"/>
      <c r="H6" s="141"/>
      <c r="I6" s="141"/>
      <c r="J6" s="141"/>
      <c r="K6" s="141"/>
      <c r="L6" s="141"/>
      <c r="M6" s="141"/>
    </row>
    <row r="7" spans="1:14" ht="15" customHeight="1">
      <c r="A7" s="4" t="s">
        <v>0</v>
      </c>
      <c r="C7" s="165" t="s">
        <v>111</v>
      </c>
      <c r="D7" s="165"/>
      <c r="E7" s="165"/>
      <c r="F7" s="165"/>
      <c r="G7" s="165"/>
      <c r="H7" s="165"/>
      <c r="I7" s="165"/>
      <c r="J7" s="165"/>
      <c r="K7" s="165"/>
      <c r="L7" s="165"/>
      <c r="M7" s="165"/>
      <c r="N7" s="7"/>
    </row>
    <row r="8" spans="1:14" ht="15" customHeight="1">
      <c r="A8" s="4"/>
      <c r="C8" s="166" t="s">
        <v>105</v>
      </c>
      <c r="D8" s="166"/>
      <c r="E8" s="166"/>
      <c r="F8" s="166"/>
      <c r="G8" s="166"/>
      <c r="H8" s="166"/>
      <c r="I8" s="166"/>
      <c r="J8" s="166"/>
      <c r="K8" s="166"/>
      <c r="L8" s="166"/>
      <c r="M8" s="166"/>
      <c r="N8" s="8"/>
    </row>
    <row r="9" spans="1:29" ht="9.75" customHeight="1">
      <c r="A9" s="4"/>
      <c r="C9" s="8"/>
      <c r="D9" s="8"/>
      <c r="E9" s="8"/>
      <c r="F9" s="8"/>
      <c r="G9" s="100"/>
      <c r="H9" s="8"/>
      <c r="I9" s="100"/>
      <c r="J9" s="8"/>
      <c r="K9" s="8"/>
      <c r="L9" s="8"/>
      <c r="M9" s="100"/>
      <c r="N9" s="8"/>
      <c r="O9" s="11"/>
      <c r="P9" s="11"/>
      <c r="Q9" s="11"/>
      <c r="R9" s="11"/>
      <c r="S9" s="11"/>
      <c r="T9" s="11"/>
      <c r="U9" s="11"/>
      <c r="V9" s="11"/>
      <c r="W9" s="11"/>
      <c r="X9" s="11"/>
      <c r="Y9" s="11"/>
      <c r="Z9" s="11"/>
      <c r="AA9" s="11"/>
      <c r="AB9" s="11"/>
      <c r="AC9" s="11"/>
    </row>
    <row r="10" spans="1:29" ht="11.25" customHeight="1">
      <c r="A10" s="4"/>
      <c r="C10" s="9"/>
      <c r="D10" s="9"/>
      <c r="E10" s="6"/>
      <c r="F10" s="10"/>
      <c r="G10" s="101"/>
      <c r="H10" s="10"/>
      <c r="I10" s="101"/>
      <c r="J10" s="10"/>
      <c r="K10" s="10"/>
      <c r="L10" s="10"/>
      <c r="M10" s="101"/>
      <c r="N10" s="10"/>
      <c r="O10" s="11"/>
      <c r="P10" s="11"/>
      <c r="Q10" s="11"/>
      <c r="R10" s="11"/>
      <c r="S10" s="11"/>
      <c r="T10" s="11"/>
      <c r="U10" s="11"/>
      <c r="V10" s="11"/>
      <c r="W10" s="11"/>
      <c r="X10" s="11"/>
      <c r="Y10" s="11"/>
      <c r="Z10" s="11"/>
      <c r="AA10" s="11"/>
      <c r="AB10" s="11"/>
      <c r="AC10" s="11"/>
    </row>
    <row r="11" spans="3:29" s="13" customFormat="1" ht="13.5" customHeight="1">
      <c r="C11" s="14"/>
      <c r="D11" s="14"/>
      <c r="E11" s="14"/>
      <c r="F11" s="14"/>
      <c r="G11" s="168" t="s">
        <v>82</v>
      </c>
      <c r="H11" s="168"/>
      <c r="I11" s="168"/>
      <c r="J11" s="15"/>
      <c r="K11" s="168" t="s">
        <v>82</v>
      </c>
      <c r="L11" s="168"/>
      <c r="M11" s="168"/>
      <c r="N11" s="15"/>
      <c r="O11" s="17"/>
      <c r="P11" s="17"/>
      <c r="Q11" s="17"/>
      <c r="R11" s="17"/>
      <c r="S11" s="17"/>
      <c r="T11" s="61"/>
      <c r="U11" s="17"/>
      <c r="V11" s="17"/>
      <c r="W11" s="17"/>
      <c r="X11" s="17"/>
      <c r="Y11" s="17"/>
      <c r="Z11" s="16"/>
      <c r="AA11" s="16"/>
      <c r="AB11" s="16"/>
      <c r="AC11" s="16"/>
    </row>
    <row r="12" spans="3:29" ht="12.75">
      <c r="C12" s="18"/>
      <c r="D12" s="18"/>
      <c r="E12" s="18"/>
      <c r="F12" s="18"/>
      <c r="G12" s="102" t="s">
        <v>108</v>
      </c>
      <c r="H12" s="15" t="s">
        <v>0</v>
      </c>
      <c r="I12" s="102" t="s">
        <v>109</v>
      </c>
      <c r="J12" s="144"/>
      <c r="K12" s="102" t="s">
        <v>108</v>
      </c>
      <c r="L12" s="144" t="s">
        <v>0</v>
      </c>
      <c r="M12" s="102" t="s">
        <v>109</v>
      </c>
      <c r="N12" s="19"/>
      <c r="O12" s="20"/>
      <c r="P12" s="20"/>
      <c r="Q12" s="20"/>
      <c r="R12" s="20"/>
      <c r="S12" s="20"/>
      <c r="T12" s="62"/>
      <c r="U12" s="20"/>
      <c r="V12" s="20"/>
      <c r="W12" s="20"/>
      <c r="X12" s="20"/>
      <c r="Y12" s="21"/>
      <c r="Z12" s="12"/>
      <c r="AA12" s="12"/>
      <c r="AB12" s="12"/>
      <c r="AC12" s="12"/>
    </row>
    <row r="13" spans="3:29" ht="12.75">
      <c r="C13" s="18"/>
      <c r="D13" s="18"/>
      <c r="E13" s="18"/>
      <c r="F13" s="8" t="s">
        <v>36</v>
      </c>
      <c r="G13" s="103" t="s">
        <v>1</v>
      </c>
      <c r="H13" s="22"/>
      <c r="I13" s="103" t="s">
        <v>1</v>
      </c>
      <c r="J13" s="145"/>
      <c r="K13" s="146" t="s">
        <v>1</v>
      </c>
      <c r="L13" s="103"/>
      <c r="M13" s="103" t="s">
        <v>1</v>
      </c>
      <c r="N13" s="22"/>
      <c r="O13" s="23"/>
      <c r="P13" s="23"/>
      <c r="Q13" s="23"/>
      <c r="R13" s="23"/>
      <c r="S13" s="23"/>
      <c r="T13" s="12"/>
      <c r="U13" s="23"/>
      <c r="V13" s="25"/>
      <c r="W13" s="23"/>
      <c r="X13" s="23"/>
      <c r="Y13" s="23"/>
      <c r="Z13" s="12"/>
      <c r="AA13" s="12"/>
      <c r="AB13" s="12"/>
      <c r="AC13" s="12"/>
    </row>
    <row r="14" spans="3:29" ht="12.75">
      <c r="C14" s="18"/>
      <c r="D14" s="18"/>
      <c r="E14" s="18"/>
      <c r="F14" s="18"/>
      <c r="G14" s="103" t="s">
        <v>63</v>
      </c>
      <c r="H14" s="18"/>
      <c r="I14" s="103" t="s">
        <v>63</v>
      </c>
      <c r="J14" s="82"/>
      <c r="K14" s="103" t="s">
        <v>63</v>
      </c>
      <c r="L14" s="96"/>
      <c r="M14" s="103" t="s">
        <v>63</v>
      </c>
      <c r="N14" s="18"/>
      <c r="O14" s="26"/>
      <c r="P14" s="26"/>
      <c r="Q14" s="26"/>
      <c r="R14" s="26"/>
      <c r="S14" s="26"/>
      <c r="T14" s="12"/>
      <c r="U14" s="26"/>
      <c r="V14" s="28"/>
      <c r="W14" s="26"/>
      <c r="X14" s="26"/>
      <c r="Y14" s="26"/>
      <c r="Z14" s="12"/>
      <c r="AA14" s="12"/>
      <c r="AB14" s="12"/>
      <c r="AC14" s="12"/>
    </row>
    <row r="15" spans="3:29" ht="12.75">
      <c r="C15" s="18"/>
      <c r="D15" s="18"/>
      <c r="E15" s="18"/>
      <c r="F15" s="18"/>
      <c r="G15" s="96"/>
      <c r="H15" s="18"/>
      <c r="I15" s="96"/>
      <c r="J15" s="82"/>
      <c r="K15" s="107"/>
      <c r="L15" s="96"/>
      <c r="M15" s="96"/>
      <c r="N15" s="18"/>
      <c r="O15" s="26"/>
      <c r="P15" s="26"/>
      <c r="Q15" s="26"/>
      <c r="R15" s="26"/>
      <c r="S15" s="26"/>
      <c r="T15" s="12"/>
      <c r="U15" s="26"/>
      <c r="V15" s="28"/>
      <c r="W15" s="26"/>
      <c r="X15" s="26"/>
      <c r="Y15" s="26"/>
      <c r="Z15" s="12"/>
      <c r="AA15" s="12"/>
      <c r="AB15" s="12"/>
      <c r="AC15" s="12"/>
    </row>
    <row r="16" spans="1:29" ht="14.25" customHeight="1">
      <c r="A16" s="3"/>
      <c r="C16" s="41" t="s">
        <v>26</v>
      </c>
      <c r="D16" s="18"/>
      <c r="E16" s="18"/>
      <c r="F16" s="60"/>
      <c r="G16" s="83">
        <v>98988</v>
      </c>
      <c r="H16" s="26"/>
      <c r="I16" s="83">
        <v>94747</v>
      </c>
      <c r="J16" s="82"/>
      <c r="K16" s="83">
        <f>G16</f>
        <v>98988</v>
      </c>
      <c r="L16" s="82"/>
      <c r="M16" s="28">
        <f>I16</f>
        <v>94747</v>
      </c>
      <c r="N16" s="28"/>
      <c r="O16" s="28"/>
      <c r="P16" s="28"/>
      <c r="Q16" s="28"/>
      <c r="R16" s="28"/>
      <c r="S16" s="28"/>
      <c r="T16" s="29"/>
      <c r="U16" s="28"/>
      <c r="V16" s="29"/>
      <c r="W16" s="28"/>
      <c r="X16" s="28"/>
      <c r="Y16" s="29"/>
      <c r="Z16" s="30"/>
      <c r="AA16" s="12"/>
      <c r="AB16" s="12"/>
      <c r="AC16" s="12"/>
    </row>
    <row r="17" spans="1:29" ht="14.25" customHeight="1">
      <c r="A17" s="3"/>
      <c r="C17" s="41"/>
      <c r="D17" s="18"/>
      <c r="E17" s="18"/>
      <c r="F17" s="60"/>
      <c r="G17" s="83"/>
      <c r="H17" s="26"/>
      <c r="I17" s="83"/>
      <c r="J17" s="82"/>
      <c r="K17" s="83"/>
      <c r="L17" s="82"/>
      <c r="M17" s="28"/>
      <c r="N17" s="28"/>
      <c r="O17" s="28"/>
      <c r="P17" s="28"/>
      <c r="Q17" s="28"/>
      <c r="R17" s="28"/>
      <c r="S17" s="28"/>
      <c r="T17" s="29"/>
      <c r="U17" s="28"/>
      <c r="V17" s="29"/>
      <c r="W17" s="28"/>
      <c r="X17" s="28"/>
      <c r="Y17" s="29"/>
      <c r="Z17" s="30"/>
      <c r="AA17" s="12"/>
      <c r="AB17" s="12"/>
      <c r="AC17" s="12"/>
    </row>
    <row r="18" spans="1:29" ht="14.25" customHeight="1">
      <c r="A18" s="3"/>
      <c r="C18" s="41" t="s">
        <v>67</v>
      </c>
      <c r="D18" s="18"/>
      <c r="E18" s="18"/>
      <c r="F18" s="18"/>
      <c r="G18" s="81">
        <v>19</v>
      </c>
      <c r="H18" s="18"/>
      <c r="I18" s="81">
        <v>65</v>
      </c>
      <c r="J18" s="82"/>
      <c r="K18" s="83">
        <f>G18</f>
        <v>19</v>
      </c>
      <c r="L18" s="96"/>
      <c r="M18" s="28">
        <f>I18</f>
        <v>65</v>
      </c>
      <c r="N18" s="28"/>
      <c r="O18" s="29"/>
      <c r="P18" s="29"/>
      <c r="Q18" s="29"/>
      <c r="R18" s="29"/>
      <c r="S18" s="29"/>
      <c r="T18" s="29"/>
      <c r="U18" s="28"/>
      <c r="V18" s="29"/>
      <c r="W18" s="29"/>
      <c r="X18" s="29"/>
      <c r="Y18" s="29"/>
      <c r="Z18" s="30"/>
      <c r="AA18" s="12"/>
      <c r="AB18" s="12"/>
      <c r="AC18" s="12"/>
    </row>
    <row r="19" spans="1:29" ht="14.25" customHeight="1">
      <c r="A19" s="3"/>
      <c r="C19" s="41"/>
      <c r="D19" s="18"/>
      <c r="E19" s="18"/>
      <c r="F19" s="18"/>
      <c r="G19" s="81"/>
      <c r="H19" s="18"/>
      <c r="I19" s="81"/>
      <c r="J19" s="82"/>
      <c r="K19" s="81"/>
      <c r="L19" s="96"/>
      <c r="M19" s="29"/>
      <c r="N19" s="28"/>
      <c r="O19" s="29"/>
      <c r="P19" s="29"/>
      <c r="Q19" s="29"/>
      <c r="R19" s="29"/>
      <c r="S19" s="29"/>
      <c r="T19" s="29"/>
      <c r="U19" s="28"/>
      <c r="V19" s="29"/>
      <c r="W19" s="29"/>
      <c r="X19" s="29"/>
      <c r="Y19" s="29"/>
      <c r="Z19" s="30"/>
      <c r="AA19" s="12"/>
      <c r="AB19" s="12"/>
      <c r="AC19" s="12"/>
    </row>
    <row r="20" spans="3:29" ht="14.25" customHeight="1">
      <c r="C20" s="41" t="s">
        <v>68</v>
      </c>
      <c r="D20" s="18"/>
      <c r="E20" s="18"/>
      <c r="F20" s="18"/>
      <c r="G20" s="81">
        <v>-85954</v>
      </c>
      <c r="H20" s="82"/>
      <c r="I20" s="81">
        <v>-78407</v>
      </c>
      <c r="J20" s="82"/>
      <c r="K20" s="83">
        <f>G20</f>
        <v>-85954</v>
      </c>
      <c r="L20" s="96"/>
      <c r="M20" s="28">
        <f>I20</f>
        <v>-78407</v>
      </c>
      <c r="N20" s="27"/>
      <c r="O20" s="29"/>
      <c r="P20" s="29"/>
      <c r="Q20" s="29"/>
      <c r="R20" s="29"/>
      <c r="S20" s="29"/>
      <c r="T20" s="29"/>
      <c r="U20" s="28"/>
      <c r="V20" s="29"/>
      <c r="W20" s="29"/>
      <c r="X20" s="29"/>
      <c r="Y20" s="29"/>
      <c r="Z20" s="12"/>
      <c r="AA20" s="12"/>
      <c r="AB20" s="12"/>
      <c r="AC20" s="12"/>
    </row>
    <row r="21" spans="3:29" ht="14.25" customHeight="1">
      <c r="C21" s="41"/>
      <c r="D21" s="18"/>
      <c r="E21" s="18"/>
      <c r="F21" s="18"/>
      <c r="G21" s="81"/>
      <c r="H21" s="82"/>
      <c r="I21" s="81"/>
      <c r="J21" s="82"/>
      <c r="K21" s="81"/>
      <c r="L21" s="96"/>
      <c r="M21" s="81"/>
      <c r="N21" s="27"/>
      <c r="O21" s="29"/>
      <c r="P21" s="29"/>
      <c r="Q21" s="29"/>
      <c r="R21" s="29"/>
      <c r="S21" s="29"/>
      <c r="T21" s="29"/>
      <c r="U21" s="28"/>
      <c r="V21" s="29"/>
      <c r="W21" s="29"/>
      <c r="X21" s="29"/>
      <c r="Y21" s="29"/>
      <c r="Z21" s="12"/>
      <c r="AA21" s="12"/>
      <c r="AB21" s="12"/>
      <c r="AC21" s="12"/>
    </row>
    <row r="22" spans="1:29" ht="14.25" customHeight="1">
      <c r="A22" s="3"/>
      <c r="C22" s="41" t="s">
        <v>33</v>
      </c>
      <c r="D22" s="18"/>
      <c r="E22" s="18"/>
      <c r="F22" s="18"/>
      <c r="G22" s="83">
        <v>-1444</v>
      </c>
      <c r="H22" s="82"/>
      <c r="I22" s="83">
        <v>-1465</v>
      </c>
      <c r="J22" s="82"/>
      <c r="K22" s="83">
        <f>G22</f>
        <v>-1444</v>
      </c>
      <c r="L22" s="82"/>
      <c r="M22" s="28">
        <f>I22</f>
        <v>-1465</v>
      </c>
      <c r="N22" s="28"/>
      <c r="O22" s="28"/>
      <c r="P22" s="28"/>
      <c r="Q22" s="28"/>
      <c r="R22" s="28"/>
      <c r="S22" s="28"/>
      <c r="T22" s="29"/>
      <c r="U22" s="28"/>
      <c r="V22" s="29"/>
      <c r="W22" s="28"/>
      <c r="X22" s="28"/>
      <c r="Y22" s="29"/>
      <c r="Z22" s="29"/>
      <c r="AA22" s="12"/>
      <c r="AB22" s="12"/>
      <c r="AC22" s="12"/>
    </row>
    <row r="23" spans="3:29" ht="14.25" customHeight="1">
      <c r="C23" s="26" t="s">
        <v>58</v>
      </c>
      <c r="D23" s="18"/>
      <c r="E23" s="18"/>
      <c r="F23" s="18"/>
      <c r="G23" s="104">
        <f>SUM(G16:G22)</f>
        <v>11609</v>
      </c>
      <c r="H23" s="26"/>
      <c r="I23" s="104">
        <f>SUM(I16:I22)</f>
        <v>14940</v>
      </c>
      <c r="J23" s="82"/>
      <c r="K23" s="104">
        <f>SUM(K16:K22)</f>
        <v>11609</v>
      </c>
      <c r="L23" s="82"/>
      <c r="M23" s="154">
        <f>SUM(M16:M22)</f>
        <v>14940</v>
      </c>
      <c r="N23" s="28"/>
      <c r="O23" s="28"/>
      <c r="P23" s="28"/>
      <c r="Q23" s="28"/>
      <c r="R23" s="28"/>
      <c r="S23" s="28"/>
      <c r="T23" s="29"/>
      <c r="U23" s="28"/>
      <c r="V23" s="29"/>
      <c r="W23" s="28"/>
      <c r="X23" s="28"/>
      <c r="Y23" s="29"/>
      <c r="Z23" s="28"/>
      <c r="AA23" s="12"/>
      <c r="AB23" s="12"/>
      <c r="AC23" s="12"/>
    </row>
    <row r="24" spans="3:29" ht="14.25" customHeight="1">
      <c r="C24" s="26"/>
      <c r="D24" s="18"/>
      <c r="E24" s="18"/>
      <c r="F24" s="18"/>
      <c r="G24" s="83"/>
      <c r="H24" s="26"/>
      <c r="I24" s="83"/>
      <c r="J24" s="82"/>
      <c r="K24" s="83"/>
      <c r="L24" s="82"/>
      <c r="M24" s="28"/>
      <c r="N24" s="32"/>
      <c r="O24" s="28"/>
      <c r="P24" s="28"/>
      <c r="Q24" s="28"/>
      <c r="R24" s="28"/>
      <c r="S24" s="28"/>
      <c r="T24" s="29"/>
      <c r="U24" s="28"/>
      <c r="V24" s="29"/>
      <c r="W24" s="28"/>
      <c r="X24" s="28"/>
      <c r="Y24" s="33"/>
      <c r="Z24" s="12"/>
      <c r="AA24" s="12"/>
      <c r="AB24" s="12"/>
      <c r="AC24" s="12"/>
    </row>
    <row r="25" spans="3:29" ht="14.25" customHeight="1">
      <c r="C25" s="53" t="s">
        <v>112</v>
      </c>
      <c r="D25" s="96"/>
      <c r="E25" s="18"/>
      <c r="F25" s="60">
        <v>19</v>
      </c>
      <c r="G25" s="83">
        <v>-3252</v>
      </c>
      <c r="H25" s="26"/>
      <c r="I25" s="83">
        <v>-2212</v>
      </c>
      <c r="J25" s="82"/>
      <c r="K25" s="83">
        <f>G25</f>
        <v>-3252</v>
      </c>
      <c r="L25" s="82"/>
      <c r="M25" s="28">
        <f>I25</f>
        <v>-2212</v>
      </c>
      <c r="N25" s="27"/>
      <c r="O25" s="28"/>
      <c r="P25" s="28"/>
      <c r="Q25" s="28"/>
      <c r="R25" s="28"/>
      <c r="S25" s="28"/>
      <c r="T25" s="28"/>
      <c r="U25" s="28"/>
      <c r="V25" s="28"/>
      <c r="W25" s="28"/>
      <c r="X25" s="28"/>
      <c r="Y25" s="28"/>
      <c r="Z25" s="28"/>
      <c r="AA25" s="12"/>
      <c r="AB25" s="12"/>
      <c r="AC25" s="12"/>
    </row>
    <row r="26" spans="3:29" ht="14.25" customHeight="1" thickBot="1">
      <c r="C26" s="82" t="s">
        <v>113</v>
      </c>
      <c r="D26" s="96"/>
      <c r="E26" s="18"/>
      <c r="F26" s="18"/>
      <c r="G26" s="105">
        <f>+G23+G25</f>
        <v>8357</v>
      </c>
      <c r="H26" s="18"/>
      <c r="I26" s="105">
        <f>+I23+I25</f>
        <v>12728</v>
      </c>
      <c r="J26" s="82"/>
      <c r="K26" s="105">
        <f>+K23+K25</f>
        <v>8357</v>
      </c>
      <c r="L26" s="96"/>
      <c r="M26" s="155">
        <f>+M23+M25</f>
        <v>12728</v>
      </c>
      <c r="N26" s="18"/>
      <c r="O26" s="28"/>
      <c r="P26" s="28"/>
      <c r="Q26" s="28"/>
      <c r="R26" s="28"/>
      <c r="S26" s="28"/>
      <c r="T26" s="29"/>
      <c r="U26" s="28"/>
      <c r="V26" s="29"/>
      <c r="W26" s="28"/>
      <c r="X26" s="28"/>
      <c r="Y26" s="26"/>
      <c r="Z26" s="12"/>
      <c r="AA26" s="12"/>
      <c r="AB26" s="12"/>
      <c r="AC26" s="12"/>
    </row>
    <row r="27" spans="3:29" ht="14.25" customHeight="1">
      <c r="C27" s="26"/>
      <c r="D27" s="18"/>
      <c r="E27" s="18"/>
      <c r="F27" s="18"/>
      <c r="G27" s="106"/>
      <c r="H27" s="18"/>
      <c r="I27" s="106"/>
      <c r="J27" s="82"/>
      <c r="K27" s="106"/>
      <c r="L27" s="96"/>
      <c r="M27" s="156"/>
      <c r="N27" s="18"/>
      <c r="O27" s="28"/>
      <c r="P27" s="28"/>
      <c r="Q27" s="28"/>
      <c r="R27" s="28"/>
      <c r="S27" s="28"/>
      <c r="T27" s="29"/>
      <c r="U27" s="31"/>
      <c r="V27" s="29"/>
      <c r="W27" s="28"/>
      <c r="X27" s="28"/>
      <c r="Y27" s="26"/>
      <c r="Z27" s="12"/>
      <c r="AA27" s="12"/>
      <c r="AB27" s="12"/>
      <c r="AC27" s="12"/>
    </row>
    <row r="28" spans="3:29" ht="14.25" customHeight="1">
      <c r="C28" s="41" t="s">
        <v>34</v>
      </c>
      <c r="D28" s="18"/>
      <c r="E28" s="18"/>
      <c r="F28" s="18"/>
      <c r="G28" s="106"/>
      <c r="H28" s="18"/>
      <c r="I28" s="106"/>
      <c r="J28" s="82"/>
      <c r="K28" s="106"/>
      <c r="L28" s="96"/>
      <c r="M28" s="156"/>
      <c r="N28" s="18"/>
      <c r="O28" s="28"/>
      <c r="P28" s="28"/>
      <c r="Q28" s="28"/>
      <c r="R28" s="28"/>
      <c r="S28" s="28"/>
      <c r="T28" s="29"/>
      <c r="U28" s="31"/>
      <c r="V28" s="29"/>
      <c r="W28" s="28"/>
      <c r="X28" s="28"/>
      <c r="Y28" s="26"/>
      <c r="Z28" s="12"/>
      <c r="AA28" s="12"/>
      <c r="AB28" s="12"/>
      <c r="AC28" s="12"/>
    </row>
    <row r="29" spans="3:29" ht="14.25" customHeight="1">
      <c r="C29" s="41" t="s">
        <v>35</v>
      </c>
      <c r="D29" s="18"/>
      <c r="E29" s="18"/>
      <c r="F29" s="18"/>
      <c r="G29" s="83">
        <f>+G26-G30</f>
        <v>8357</v>
      </c>
      <c r="H29" s="18"/>
      <c r="I29" s="83">
        <f>+I26-I30</f>
        <v>12728</v>
      </c>
      <c r="J29" s="82"/>
      <c r="K29" s="83">
        <f>+K26-K30</f>
        <v>8357</v>
      </c>
      <c r="L29" s="96"/>
      <c r="M29" s="28">
        <f>+M26-M30</f>
        <v>12728</v>
      </c>
      <c r="N29" s="18"/>
      <c r="O29" s="28"/>
      <c r="P29" s="28"/>
      <c r="Q29" s="28"/>
      <c r="R29" s="28"/>
      <c r="S29" s="28"/>
      <c r="T29" s="29"/>
      <c r="U29" s="28"/>
      <c r="V29" s="29"/>
      <c r="W29" s="28"/>
      <c r="X29" s="28"/>
      <c r="Y29" s="26"/>
      <c r="Z29" s="12"/>
      <c r="AA29" s="12"/>
      <c r="AB29" s="12"/>
      <c r="AC29" s="12"/>
    </row>
    <row r="30" spans="3:29" ht="14.25" customHeight="1">
      <c r="C30" s="41" t="s">
        <v>13</v>
      </c>
      <c r="D30" s="18"/>
      <c r="E30" s="18"/>
      <c r="F30" s="18"/>
      <c r="G30" s="83">
        <v>0</v>
      </c>
      <c r="H30" s="18"/>
      <c r="I30" s="83">
        <v>0</v>
      </c>
      <c r="J30" s="82"/>
      <c r="K30" s="83">
        <v>0</v>
      </c>
      <c r="L30" s="96"/>
      <c r="M30" s="28">
        <v>0</v>
      </c>
      <c r="N30" s="18"/>
      <c r="O30" s="28"/>
      <c r="P30" s="28"/>
      <c r="Q30" s="28"/>
      <c r="R30" s="28"/>
      <c r="S30" s="28"/>
      <c r="T30" s="29"/>
      <c r="U30" s="28"/>
      <c r="V30" s="29"/>
      <c r="W30" s="28"/>
      <c r="X30" s="28"/>
      <c r="Y30" s="26"/>
      <c r="Z30" s="12"/>
      <c r="AA30" s="12"/>
      <c r="AB30" s="12"/>
      <c r="AC30" s="12"/>
    </row>
    <row r="31" spans="3:29" ht="14.25" customHeight="1" thickBot="1">
      <c r="C31" s="26"/>
      <c r="D31" s="26"/>
      <c r="E31" s="26"/>
      <c r="F31" s="26"/>
      <c r="G31" s="105">
        <f>+G29+G30</f>
        <v>8357</v>
      </c>
      <c r="H31" s="26"/>
      <c r="I31" s="105">
        <f>+I29+I30</f>
        <v>12728</v>
      </c>
      <c r="J31" s="82"/>
      <c r="K31" s="105">
        <f>+K29+K30</f>
        <v>8357</v>
      </c>
      <c r="L31" s="96"/>
      <c r="M31" s="155">
        <f>+M29+M30</f>
        <v>12728</v>
      </c>
      <c r="N31" s="18"/>
      <c r="O31" s="28"/>
      <c r="P31" s="28"/>
      <c r="Q31" s="28"/>
      <c r="R31" s="28"/>
      <c r="S31" s="28"/>
      <c r="T31" s="29"/>
      <c r="U31" s="28"/>
      <c r="V31" s="29"/>
      <c r="W31" s="28"/>
      <c r="X31" s="28"/>
      <c r="Y31" s="26"/>
      <c r="Z31" s="12"/>
      <c r="AA31" s="12"/>
      <c r="AB31" s="12"/>
      <c r="AC31" s="12"/>
    </row>
    <row r="32" spans="3:29" ht="14.25" customHeight="1">
      <c r="C32" s="26"/>
      <c r="D32" s="26"/>
      <c r="E32" s="26"/>
      <c r="F32" s="26"/>
      <c r="G32" s="83"/>
      <c r="H32" s="26"/>
      <c r="I32" s="83"/>
      <c r="J32" s="82"/>
      <c r="K32" s="83"/>
      <c r="L32" s="96"/>
      <c r="M32" s="28"/>
      <c r="N32" s="18"/>
      <c r="O32" s="28"/>
      <c r="P32" s="28"/>
      <c r="Q32" s="28"/>
      <c r="R32" s="28"/>
      <c r="S32" s="28"/>
      <c r="T32" s="29"/>
      <c r="U32" s="28"/>
      <c r="V32" s="29"/>
      <c r="W32" s="28"/>
      <c r="X32" s="28"/>
      <c r="Y32" s="26"/>
      <c r="Z32" s="12"/>
      <c r="AA32" s="12"/>
      <c r="AB32" s="12"/>
      <c r="AC32" s="12"/>
    </row>
    <row r="33" spans="3:29" ht="14.25" customHeight="1">
      <c r="C33" s="26" t="s">
        <v>24</v>
      </c>
      <c r="D33" s="26"/>
      <c r="E33" s="26"/>
      <c r="F33" s="26"/>
      <c r="G33" s="89"/>
      <c r="H33" s="26"/>
      <c r="I33" s="89"/>
      <c r="J33" s="82"/>
      <c r="K33" s="89"/>
      <c r="L33" s="96"/>
      <c r="M33" s="31"/>
      <c r="N33" s="18"/>
      <c r="O33" s="29"/>
      <c r="P33" s="29"/>
      <c r="Q33" s="29"/>
      <c r="R33" s="31"/>
      <c r="S33" s="31"/>
      <c r="T33" s="29"/>
      <c r="U33" s="29"/>
      <c r="V33" s="29"/>
      <c r="W33" s="31"/>
      <c r="X33" s="31"/>
      <c r="Y33" s="26"/>
      <c r="Z33" s="12"/>
      <c r="AA33" s="12"/>
      <c r="AB33" s="12"/>
      <c r="AC33" s="12"/>
    </row>
    <row r="34" spans="3:29" ht="14.25" customHeight="1">
      <c r="C34" s="18"/>
      <c r="D34" s="18" t="s">
        <v>25</v>
      </c>
      <c r="E34" s="18"/>
      <c r="F34" s="18"/>
      <c r="G34" s="96"/>
      <c r="H34" s="18"/>
      <c r="I34" s="96"/>
      <c r="J34" s="82"/>
      <c r="K34" s="96"/>
      <c r="L34" s="96"/>
      <c r="M34" s="18"/>
      <c r="N34" s="18"/>
      <c r="O34" s="29"/>
      <c r="P34" s="29"/>
      <c r="Q34" s="29"/>
      <c r="R34" s="26"/>
      <c r="S34" s="26"/>
      <c r="T34" s="29"/>
      <c r="U34" s="29"/>
      <c r="V34" s="29"/>
      <c r="W34" s="26"/>
      <c r="X34" s="26"/>
      <c r="Y34" s="26"/>
      <c r="Z34" s="12"/>
      <c r="AA34" s="12"/>
      <c r="AB34" s="12"/>
      <c r="AC34" s="12"/>
    </row>
    <row r="35" spans="3:29" ht="14.25" customHeight="1" thickBot="1">
      <c r="C35" s="10" t="s">
        <v>39</v>
      </c>
      <c r="E35" s="18"/>
      <c r="F35" s="60" t="s">
        <v>73</v>
      </c>
      <c r="G35" s="88">
        <v>3.75</v>
      </c>
      <c r="H35" s="82"/>
      <c r="I35" s="88">
        <v>5.82</v>
      </c>
      <c r="J35" s="82"/>
      <c r="K35" s="88">
        <f>G35</f>
        <v>3.75</v>
      </c>
      <c r="L35" s="82"/>
      <c r="M35" s="88">
        <f>I35</f>
        <v>5.82</v>
      </c>
      <c r="N35" s="18"/>
      <c r="O35" s="33"/>
      <c r="P35" s="33"/>
      <c r="Q35" s="33"/>
      <c r="R35" s="33"/>
      <c r="S35" s="33"/>
      <c r="T35" s="29"/>
      <c r="U35" s="29"/>
      <c r="V35" s="29"/>
      <c r="W35" s="33"/>
      <c r="X35" s="33"/>
      <c r="Y35" s="26"/>
      <c r="Z35" s="12"/>
      <c r="AA35" s="12"/>
      <c r="AB35" s="12"/>
      <c r="AC35" s="12"/>
    </row>
    <row r="36" spans="3:29" ht="14.25" customHeight="1">
      <c r="C36" s="18"/>
      <c r="D36" s="18"/>
      <c r="E36" s="18"/>
      <c r="F36" s="26"/>
      <c r="G36" s="89"/>
      <c r="H36" s="82"/>
      <c r="I36" s="89"/>
      <c r="J36" s="82"/>
      <c r="K36" s="89"/>
      <c r="L36" s="82"/>
      <c r="M36" s="89"/>
      <c r="N36" s="18"/>
      <c r="O36" s="31"/>
      <c r="P36" s="31"/>
      <c r="Q36" s="31"/>
      <c r="R36" s="31"/>
      <c r="S36" s="31"/>
      <c r="T36" s="31"/>
      <c r="U36" s="31"/>
      <c r="V36" s="31"/>
      <c r="W36" s="26"/>
      <c r="X36" s="26"/>
      <c r="Y36" s="26"/>
      <c r="Z36" s="26"/>
      <c r="AA36" s="12"/>
      <c r="AB36" s="12"/>
      <c r="AC36" s="12"/>
    </row>
    <row r="37" spans="3:29" ht="14.25" customHeight="1" thickBot="1">
      <c r="C37" s="10" t="s">
        <v>75</v>
      </c>
      <c r="D37" s="18"/>
      <c r="E37" s="18"/>
      <c r="F37" s="60" t="s">
        <v>74</v>
      </c>
      <c r="G37" s="143">
        <v>3.28</v>
      </c>
      <c r="H37" s="82"/>
      <c r="I37" s="143">
        <v>4.88</v>
      </c>
      <c r="J37" s="82"/>
      <c r="K37" s="143">
        <f>G37</f>
        <v>3.28</v>
      </c>
      <c r="L37" s="82"/>
      <c r="M37" s="143">
        <f>I37</f>
        <v>4.88</v>
      </c>
      <c r="N37" s="18"/>
      <c r="O37" s="31"/>
      <c r="P37" s="31"/>
      <c r="Q37" s="31"/>
      <c r="R37" s="31"/>
      <c r="S37" s="31"/>
      <c r="T37" s="31"/>
      <c r="U37" s="31"/>
      <c r="V37" s="31"/>
      <c r="W37" s="26"/>
      <c r="X37" s="26"/>
      <c r="Y37" s="26"/>
      <c r="Z37" s="26"/>
      <c r="AA37" s="12"/>
      <c r="AB37" s="12"/>
      <c r="AC37" s="12"/>
    </row>
    <row r="38" spans="3:29" ht="14.25" customHeight="1">
      <c r="C38" s="18"/>
      <c r="D38" s="18"/>
      <c r="E38" s="18"/>
      <c r="F38" s="26"/>
      <c r="G38" s="89"/>
      <c r="H38" s="26"/>
      <c r="I38" s="89"/>
      <c r="J38" s="82"/>
      <c r="K38" s="89"/>
      <c r="L38" s="82"/>
      <c r="M38" s="89"/>
      <c r="N38" s="18"/>
      <c r="O38" s="31"/>
      <c r="P38" s="31"/>
      <c r="Q38" s="31"/>
      <c r="R38" s="31"/>
      <c r="S38" s="31"/>
      <c r="T38" s="31"/>
      <c r="U38" s="31"/>
      <c r="V38" s="31"/>
      <c r="W38" s="26"/>
      <c r="X38" s="26"/>
      <c r="Y38" s="26"/>
      <c r="Z38" s="26"/>
      <c r="AA38" s="12"/>
      <c r="AB38" s="12"/>
      <c r="AC38" s="12"/>
    </row>
    <row r="39" spans="3:29" ht="14.25" customHeight="1">
      <c r="C39" s="10"/>
      <c r="D39" s="18"/>
      <c r="E39" s="18"/>
      <c r="F39" s="26"/>
      <c r="G39" s="128"/>
      <c r="H39" s="26"/>
      <c r="I39" s="82"/>
      <c r="J39" s="26"/>
      <c r="K39" s="89"/>
      <c r="L39" s="26"/>
      <c r="M39" s="89"/>
      <c r="N39" s="18"/>
      <c r="O39" s="31"/>
      <c r="P39" s="31"/>
      <c r="Q39" s="31"/>
      <c r="R39" s="31"/>
      <c r="S39" s="31"/>
      <c r="T39" s="31"/>
      <c r="U39" s="31"/>
      <c r="V39" s="31"/>
      <c r="W39" s="26"/>
      <c r="X39" s="26"/>
      <c r="Y39" s="26"/>
      <c r="Z39" s="26"/>
      <c r="AA39" s="12"/>
      <c r="AB39" s="12"/>
      <c r="AC39" s="12"/>
    </row>
    <row r="40" spans="3:29" ht="14.25" customHeight="1">
      <c r="C40" s="18"/>
      <c r="D40" s="18"/>
      <c r="E40" s="18"/>
      <c r="F40" s="26"/>
      <c r="G40" s="128"/>
      <c r="H40" s="26"/>
      <c r="I40" s="82"/>
      <c r="J40" s="26"/>
      <c r="K40" s="31"/>
      <c r="L40" s="26"/>
      <c r="M40" s="89"/>
      <c r="N40" s="18"/>
      <c r="O40" s="31"/>
      <c r="P40" s="31"/>
      <c r="Q40" s="31"/>
      <c r="R40" s="31"/>
      <c r="S40" s="31"/>
      <c r="T40" s="31"/>
      <c r="U40" s="31"/>
      <c r="V40" s="31"/>
      <c r="W40" s="26"/>
      <c r="X40" s="26"/>
      <c r="Y40" s="26"/>
      <c r="Z40" s="26"/>
      <c r="AA40" s="12"/>
      <c r="AB40" s="12"/>
      <c r="AC40" s="12"/>
    </row>
    <row r="41" spans="3:29" ht="14.25" customHeight="1">
      <c r="C41" s="18"/>
      <c r="D41" s="18"/>
      <c r="E41" s="18"/>
      <c r="F41" s="26"/>
      <c r="G41" s="89"/>
      <c r="H41" s="26"/>
      <c r="I41" s="82"/>
      <c r="J41" s="26"/>
      <c r="K41" s="31"/>
      <c r="L41" s="26"/>
      <c r="M41" s="89"/>
      <c r="N41" s="18"/>
      <c r="O41" s="31"/>
      <c r="P41" s="31"/>
      <c r="Q41" s="31"/>
      <c r="R41" s="31"/>
      <c r="S41" s="31"/>
      <c r="T41" s="31"/>
      <c r="U41" s="31"/>
      <c r="V41" s="31"/>
      <c r="W41" s="26"/>
      <c r="X41" s="26"/>
      <c r="Y41" s="26"/>
      <c r="Z41" s="26"/>
      <c r="AA41" s="12"/>
      <c r="AB41" s="12"/>
      <c r="AC41" s="12"/>
    </row>
    <row r="42" spans="3:29" ht="12.75">
      <c r="C42" s="18"/>
      <c r="D42" s="18"/>
      <c r="E42" s="18"/>
      <c r="F42" s="18"/>
      <c r="G42" s="107"/>
      <c r="H42" s="26"/>
      <c r="J42" s="26"/>
      <c r="K42" s="27"/>
      <c r="L42" s="26"/>
      <c r="M42" s="107"/>
      <c r="N42" s="18"/>
      <c r="O42" s="12"/>
      <c r="P42" s="12"/>
      <c r="Q42" s="12"/>
      <c r="R42" s="28"/>
      <c r="S42" s="28"/>
      <c r="T42" s="12"/>
      <c r="U42" s="26"/>
      <c r="V42" s="12"/>
      <c r="W42" s="12"/>
      <c r="X42" s="26"/>
      <c r="Y42" s="26"/>
      <c r="Z42" s="12"/>
      <c r="AA42" s="12"/>
      <c r="AB42" s="12"/>
      <c r="AC42" s="12"/>
    </row>
    <row r="43" spans="3:29" ht="12.75">
      <c r="C43" s="18"/>
      <c r="D43" s="18"/>
      <c r="E43" s="18"/>
      <c r="F43" s="18"/>
      <c r="G43" s="107"/>
      <c r="H43" s="26"/>
      <c r="J43" s="26"/>
      <c r="K43" s="27"/>
      <c r="L43" s="26"/>
      <c r="M43" s="107"/>
      <c r="N43" s="18"/>
      <c r="O43" s="12"/>
      <c r="P43" s="12"/>
      <c r="Q43" s="12"/>
      <c r="R43" s="28"/>
      <c r="S43" s="28"/>
      <c r="T43" s="12"/>
      <c r="U43" s="26"/>
      <c r="V43" s="12"/>
      <c r="W43" s="12"/>
      <c r="X43" s="26"/>
      <c r="Y43" s="26"/>
      <c r="Z43" s="12"/>
      <c r="AA43" s="12"/>
      <c r="AB43" s="12"/>
      <c r="AC43" s="12"/>
    </row>
    <row r="44" spans="3:29" ht="12.75">
      <c r="C44" s="18"/>
      <c r="D44" s="18"/>
      <c r="E44" s="18"/>
      <c r="F44" s="18"/>
      <c r="G44" s="96"/>
      <c r="H44" s="18"/>
      <c r="J44" s="26"/>
      <c r="K44" s="27"/>
      <c r="L44" s="18"/>
      <c r="M44" s="96"/>
      <c r="N44" s="18"/>
      <c r="O44" s="12"/>
      <c r="P44" s="12"/>
      <c r="Q44" s="12"/>
      <c r="R44" s="12"/>
      <c r="S44" s="26"/>
      <c r="T44" s="12"/>
      <c r="U44" s="12"/>
      <c r="V44" s="12"/>
      <c r="W44" s="12"/>
      <c r="X44" s="12"/>
      <c r="Y44" s="12"/>
      <c r="Z44" s="12"/>
      <c r="AA44" s="12"/>
      <c r="AB44" s="12"/>
      <c r="AC44" s="12"/>
    </row>
    <row r="45" spans="3:29" ht="12.75" customHeight="1">
      <c r="C45" s="167" t="s">
        <v>115</v>
      </c>
      <c r="D45" s="167"/>
      <c r="E45" s="167"/>
      <c r="F45" s="167"/>
      <c r="G45" s="167"/>
      <c r="H45" s="167"/>
      <c r="I45" s="167"/>
      <c r="J45" s="167"/>
      <c r="K45" s="167"/>
      <c r="L45" s="167"/>
      <c r="M45" s="167"/>
      <c r="N45" s="34"/>
      <c r="O45" s="12"/>
      <c r="P45" s="12"/>
      <c r="Q45" s="12"/>
      <c r="R45" s="12"/>
      <c r="S45" s="63"/>
      <c r="T45" s="12"/>
      <c r="U45" s="12"/>
      <c r="V45" s="12"/>
      <c r="W45" s="12"/>
      <c r="X45" s="12"/>
      <c r="Y45" s="12"/>
      <c r="Z45" s="12"/>
      <c r="AA45" s="12"/>
      <c r="AB45" s="12"/>
      <c r="AC45" s="12"/>
    </row>
    <row r="46" spans="3:29" ht="27" customHeight="1">
      <c r="C46" s="167"/>
      <c r="D46" s="167"/>
      <c r="E46" s="167"/>
      <c r="F46" s="167"/>
      <c r="G46" s="167"/>
      <c r="H46" s="167"/>
      <c r="I46" s="167"/>
      <c r="J46" s="167"/>
      <c r="K46" s="167"/>
      <c r="L46" s="167"/>
      <c r="M46" s="167"/>
      <c r="N46" s="34"/>
      <c r="O46" s="12"/>
      <c r="P46" s="12"/>
      <c r="Q46" s="12"/>
      <c r="R46" s="12"/>
      <c r="S46" s="63"/>
      <c r="T46" s="12"/>
      <c r="U46" s="12"/>
      <c r="V46" s="12"/>
      <c r="W46" s="12"/>
      <c r="X46" s="12"/>
      <c r="Y46" s="12"/>
      <c r="Z46" s="12"/>
      <c r="AA46" s="12"/>
      <c r="AB46" s="12"/>
      <c r="AC46" s="12"/>
    </row>
    <row r="47" spans="3:29" ht="12.75">
      <c r="C47" s="54"/>
      <c r="D47" s="54"/>
      <c r="E47" s="54"/>
      <c r="F47" s="54"/>
      <c r="G47" s="108"/>
      <c r="H47" s="54"/>
      <c r="I47" s="108"/>
      <c r="J47" s="54"/>
      <c r="K47" s="54"/>
      <c r="L47" s="54"/>
      <c r="M47" s="108"/>
      <c r="O47" s="12"/>
      <c r="P47" s="12"/>
      <c r="Q47" s="12"/>
      <c r="R47" s="12"/>
      <c r="S47" s="12"/>
      <c r="T47" s="12"/>
      <c r="U47" s="12"/>
      <c r="V47" s="12"/>
      <c r="W47" s="12"/>
      <c r="X47" s="12"/>
      <c r="Y47" s="12"/>
      <c r="Z47" s="12"/>
      <c r="AA47" s="12"/>
      <c r="AB47" s="12"/>
      <c r="AC47" s="12"/>
    </row>
    <row r="48" spans="3:29" ht="12.75">
      <c r="C48" s="35"/>
      <c r="D48" s="35"/>
      <c r="E48" s="35"/>
      <c r="F48" s="35"/>
      <c r="G48" s="109"/>
      <c r="H48" s="12"/>
      <c r="O48" s="12"/>
      <c r="P48" s="12"/>
      <c r="Q48" s="12"/>
      <c r="R48" s="12"/>
      <c r="S48" s="12"/>
      <c r="T48" s="12"/>
      <c r="U48" s="12"/>
      <c r="V48" s="12"/>
      <c r="W48" s="12"/>
      <c r="X48" s="12"/>
      <c r="Y48" s="12"/>
      <c r="Z48" s="12"/>
      <c r="AA48" s="12"/>
      <c r="AB48" s="12"/>
      <c r="AC48" s="12"/>
    </row>
    <row r="49" spans="3:29" ht="12.75">
      <c r="C49" s="35"/>
      <c r="D49" s="35"/>
      <c r="E49" s="35"/>
      <c r="F49" s="12"/>
      <c r="G49" s="85"/>
      <c r="H49" s="12"/>
      <c r="O49" s="12"/>
      <c r="P49" s="12"/>
      <c r="Q49" s="12"/>
      <c r="R49" s="12"/>
      <c r="S49" s="12"/>
      <c r="T49" s="12"/>
      <c r="U49" s="12"/>
      <c r="V49" s="12"/>
      <c r="W49" s="12"/>
      <c r="X49" s="12"/>
      <c r="Y49" s="12"/>
      <c r="Z49" s="12"/>
      <c r="AA49" s="12"/>
      <c r="AB49" s="12"/>
      <c r="AC49" s="12"/>
    </row>
    <row r="50" spans="3:29" ht="12.75">
      <c r="C50" s="12"/>
      <c r="D50" s="36"/>
      <c r="E50" s="12"/>
      <c r="F50" s="12"/>
      <c r="G50" s="110"/>
      <c r="H50" s="12"/>
      <c r="O50" s="12"/>
      <c r="P50" s="12"/>
      <c r="Q50" s="12"/>
      <c r="R50" s="12"/>
      <c r="S50" s="12"/>
      <c r="T50" s="12"/>
      <c r="U50" s="12"/>
      <c r="V50" s="12"/>
      <c r="W50" s="12"/>
      <c r="X50" s="12"/>
      <c r="Y50" s="12"/>
      <c r="Z50" s="12"/>
      <c r="AA50" s="12"/>
      <c r="AB50" s="12"/>
      <c r="AC50" s="12"/>
    </row>
    <row r="51" spans="3:29" ht="12.75">
      <c r="C51" s="12"/>
      <c r="D51" s="12"/>
      <c r="E51" s="12"/>
      <c r="F51" s="12"/>
      <c r="G51" s="109"/>
      <c r="H51" s="12"/>
      <c r="O51" s="12"/>
      <c r="P51" s="12"/>
      <c r="Q51" s="12"/>
      <c r="R51" s="12"/>
      <c r="S51" s="12"/>
      <c r="T51" s="12"/>
      <c r="U51" s="12"/>
      <c r="V51" s="12"/>
      <c r="W51" s="12"/>
      <c r="X51" s="12"/>
      <c r="Y51" s="12"/>
      <c r="Z51" s="12"/>
      <c r="AA51" s="12"/>
      <c r="AB51" s="12"/>
      <c r="AC51" s="12"/>
    </row>
    <row r="52" spans="3:29" ht="12.75">
      <c r="C52" s="38"/>
      <c r="D52" s="36"/>
      <c r="E52" s="11"/>
      <c r="F52" s="37"/>
      <c r="G52" s="111"/>
      <c r="H52" s="11"/>
      <c r="O52" s="12"/>
      <c r="P52" s="12"/>
      <c r="Q52" s="12"/>
      <c r="R52" s="12"/>
      <c r="S52" s="12"/>
      <c r="T52" s="12"/>
      <c r="U52" s="12"/>
      <c r="V52" s="12"/>
      <c r="W52" s="12"/>
      <c r="X52" s="12"/>
      <c r="Y52" s="12"/>
      <c r="Z52" s="12"/>
      <c r="AA52" s="12"/>
      <c r="AB52" s="12"/>
      <c r="AC52" s="12"/>
    </row>
    <row r="53" spans="3:29" ht="12.75">
      <c r="C53" s="12"/>
      <c r="D53" s="12"/>
      <c r="E53" s="12"/>
      <c r="F53" s="12"/>
      <c r="G53" s="109"/>
      <c r="H53" s="12"/>
      <c r="O53" s="12"/>
      <c r="P53" s="12"/>
      <c r="Q53" s="12"/>
      <c r="R53" s="12"/>
      <c r="S53" s="12"/>
      <c r="T53" s="12"/>
      <c r="U53" s="12"/>
      <c r="V53" s="12"/>
      <c r="W53" s="12"/>
      <c r="X53" s="12"/>
      <c r="Y53" s="12"/>
      <c r="Z53" s="12"/>
      <c r="AA53" s="12"/>
      <c r="AB53" s="12"/>
      <c r="AC53" s="12"/>
    </row>
    <row r="54" spans="3:29" ht="12.75">
      <c r="C54" s="40"/>
      <c r="D54" s="41"/>
      <c r="E54" s="11"/>
      <c r="F54" s="37"/>
      <c r="G54" s="111"/>
      <c r="H54" s="11"/>
      <c r="I54" s="87"/>
      <c r="J54"/>
      <c r="K54" s="39"/>
      <c r="L54" s="39"/>
      <c r="M54" s="111"/>
      <c r="N54" s="39"/>
      <c r="O54" s="39"/>
      <c r="P54" s="39"/>
      <c r="Q54" s="39"/>
      <c r="R54" s="39"/>
      <c r="S54" s="39"/>
      <c r="T54" s="12"/>
      <c r="U54" s="12"/>
      <c r="V54" s="12"/>
      <c r="W54" s="12"/>
      <c r="X54" s="12"/>
      <c r="Y54" s="12"/>
      <c r="Z54" s="12"/>
      <c r="AA54" s="12"/>
      <c r="AB54" s="12"/>
      <c r="AC54" s="12"/>
    </row>
    <row r="55" spans="3:29" ht="12.75">
      <c r="C55" s="12"/>
      <c r="D55" s="12"/>
      <c r="E55" s="12"/>
      <c r="F55" s="12"/>
      <c r="G55" s="112"/>
      <c r="H55" s="12"/>
      <c r="O55" s="12"/>
      <c r="P55" s="12"/>
      <c r="Q55" s="12"/>
      <c r="R55" s="12"/>
      <c r="S55" s="12"/>
      <c r="T55" s="12"/>
      <c r="U55" s="12"/>
      <c r="V55" s="12"/>
      <c r="W55" s="12"/>
      <c r="X55" s="12"/>
      <c r="Y55" s="12"/>
      <c r="Z55" s="12"/>
      <c r="AA55" s="12"/>
      <c r="AB55" s="12"/>
      <c r="AC55" s="12"/>
    </row>
    <row r="56" spans="3:29" ht="12.75">
      <c r="C56" s="12"/>
      <c r="D56" s="12"/>
      <c r="E56" s="12"/>
      <c r="F56" s="12"/>
      <c r="G56" s="109"/>
      <c r="H56" s="12"/>
      <c r="O56" s="12"/>
      <c r="P56" s="12"/>
      <c r="Q56" s="12"/>
      <c r="R56" s="12"/>
      <c r="S56" s="12"/>
      <c r="T56" s="12"/>
      <c r="U56" s="12"/>
      <c r="V56" s="12"/>
      <c r="W56" s="12"/>
      <c r="X56" s="12"/>
      <c r="Y56" s="12"/>
      <c r="Z56" s="12"/>
      <c r="AA56" s="12"/>
      <c r="AB56" s="12"/>
      <c r="AC56" s="12"/>
    </row>
    <row r="57" spans="3:29" ht="12.75">
      <c r="C57" s="12"/>
      <c r="D57" s="12"/>
      <c r="E57" s="12"/>
      <c r="F57" s="12"/>
      <c r="G57" s="109"/>
      <c r="H57" s="12"/>
      <c r="O57" s="12"/>
      <c r="P57" s="12"/>
      <c r="Q57" s="12"/>
      <c r="R57" s="12"/>
      <c r="S57" s="12"/>
      <c r="T57" s="12"/>
      <c r="U57" s="12"/>
      <c r="V57" s="12"/>
      <c r="W57" s="12"/>
      <c r="X57" s="12"/>
      <c r="Y57" s="12"/>
      <c r="Z57" s="12"/>
      <c r="AA57" s="12"/>
      <c r="AB57" s="12"/>
      <c r="AC57" s="12"/>
    </row>
    <row r="58" spans="3:29" ht="12.75">
      <c r="C58" s="12"/>
      <c r="D58" s="12"/>
      <c r="E58" s="12"/>
      <c r="F58" s="12"/>
      <c r="G58" s="109"/>
      <c r="H58" s="12"/>
      <c r="O58" s="12"/>
      <c r="P58" s="12"/>
      <c r="Q58" s="12"/>
      <c r="R58" s="12"/>
      <c r="S58" s="12"/>
      <c r="T58" s="12"/>
      <c r="U58" s="12"/>
      <c r="V58" s="12"/>
      <c r="W58" s="12"/>
      <c r="X58" s="12"/>
      <c r="Y58" s="12"/>
      <c r="Z58" s="12"/>
      <c r="AA58" s="12"/>
      <c r="AB58" s="12"/>
      <c r="AC58" s="12"/>
    </row>
    <row r="59" spans="3:29" ht="12.75">
      <c r="C59" s="12"/>
      <c r="D59" s="12"/>
      <c r="E59" s="12"/>
      <c r="F59" s="12"/>
      <c r="G59" s="109"/>
      <c r="H59" s="12"/>
      <c r="O59" s="12"/>
      <c r="P59" s="12"/>
      <c r="Q59" s="12"/>
      <c r="R59" s="12"/>
      <c r="S59" s="12"/>
      <c r="T59" s="12"/>
      <c r="U59" s="12"/>
      <c r="V59" s="12"/>
      <c r="W59" s="12"/>
      <c r="X59" s="12"/>
      <c r="Y59" s="12"/>
      <c r="Z59" s="12"/>
      <c r="AA59" s="12"/>
      <c r="AB59" s="12"/>
      <c r="AC59" s="12"/>
    </row>
    <row r="60" spans="3:29" ht="12.75">
      <c r="C60" s="12"/>
      <c r="D60" s="12"/>
      <c r="E60" s="12"/>
      <c r="F60" s="12"/>
      <c r="G60" s="109"/>
      <c r="H60" s="12"/>
      <c r="O60" s="12"/>
      <c r="P60" s="12"/>
      <c r="Q60" s="12"/>
      <c r="R60" s="12"/>
      <c r="S60" s="12"/>
      <c r="T60" s="12"/>
      <c r="U60" s="12"/>
      <c r="V60" s="12"/>
      <c r="W60" s="12"/>
      <c r="X60" s="12"/>
      <c r="Y60" s="12"/>
      <c r="Z60" s="12"/>
      <c r="AA60" s="12"/>
      <c r="AB60" s="12"/>
      <c r="AC60" s="12"/>
    </row>
    <row r="61" spans="3:29" ht="12.75">
      <c r="C61" s="12"/>
      <c r="D61" s="12"/>
      <c r="E61" s="12"/>
      <c r="F61" s="12"/>
      <c r="G61" s="109"/>
      <c r="H61" s="12"/>
      <c r="O61" s="12"/>
      <c r="P61" s="12"/>
      <c r="Q61" s="12"/>
      <c r="R61" s="12"/>
      <c r="S61" s="12"/>
      <c r="T61" s="12"/>
      <c r="U61" s="12"/>
      <c r="V61" s="12"/>
      <c r="W61" s="12"/>
      <c r="X61" s="12"/>
      <c r="Y61" s="12"/>
      <c r="Z61" s="12"/>
      <c r="AA61" s="12"/>
      <c r="AB61" s="12"/>
      <c r="AC61" s="12"/>
    </row>
    <row r="62" spans="3:29" ht="12.75">
      <c r="C62" s="12"/>
      <c r="D62" s="12"/>
      <c r="E62" s="12"/>
      <c r="F62" s="12"/>
      <c r="G62" s="109"/>
      <c r="H62" s="12"/>
      <c r="O62" s="12"/>
      <c r="P62" s="12"/>
      <c r="Q62" s="12"/>
      <c r="R62" s="12"/>
      <c r="S62" s="12"/>
      <c r="T62" s="12"/>
      <c r="U62" s="12"/>
      <c r="V62" s="12"/>
      <c r="W62" s="12"/>
      <c r="X62" s="12"/>
      <c r="Y62" s="12"/>
      <c r="Z62" s="12"/>
      <c r="AA62" s="12"/>
      <c r="AB62" s="12"/>
      <c r="AC62" s="12"/>
    </row>
    <row r="63" spans="3:29" ht="12.75">
      <c r="C63" s="12"/>
      <c r="D63" s="12"/>
      <c r="E63" s="12"/>
      <c r="F63" s="12"/>
      <c r="G63" s="109"/>
      <c r="H63" s="12"/>
      <c r="O63" s="12"/>
      <c r="P63" s="12"/>
      <c r="Q63" s="12"/>
      <c r="R63" s="12"/>
      <c r="S63" s="12"/>
      <c r="T63" s="12"/>
      <c r="U63" s="12"/>
      <c r="V63" s="12"/>
      <c r="W63" s="12"/>
      <c r="X63" s="12"/>
      <c r="Y63" s="12"/>
      <c r="Z63" s="12"/>
      <c r="AA63" s="12"/>
      <c r="AB63" s="12"/>
      <c r="AC63" s="12"/>
    </row>
    <row r="64" spans="3:29" ht="12.75">
      <c r="C64" s="12"/>
      <c r="D64" s="12"/>
      <c r="E64" s="12"/>
      <c r="F64" s="12"/>
      <c r="G64" s="109"/>
      <c r="H64" s="12"/>
      <c r="O64" s="12"/>
      <c r="P64" s="12"/>
      <c r="Q64" s="12"/>
      <c r="R64" s="12"/>
      <c r="S64" s="12"/>
      <c r="T64" s="12"/>
      <c r="U64" s="12"/>
      <c r="V64" s="12"/>
      <c r="W64" s="12"/>
      <c r="X64" s="12"/>
      <c r="Y64" s="12"/>
      <c r="Z64" s="12"/>
      <c r="AA64" s="12"/>
      <c r="AB64" s="12"/>
      <c r="AC64" s="12"/>
    </row>
    <row r="65" spans="3:29" ht="12.75">
      <c r="C65" s="12"/>
      <c r="D65" s="12"/>
      <c r="E65" s="12"/>
      <c r="F65" s="12"/>
      <c r="G65" s="109"/>
      <c r="H65" s="12"/>
      <c r="O65" s="12"/>
      <c r="P65" s="12"/>
      <c r="Q65" s="12"/>
      <c r="R65" s="12"/>
      <c r="S65" s="12"/>
      <c r="T65" s="12"/>
      <c r="U65" s="12"/>
      <c r="V65" s="12"/>
      <c r="W65" s="12"/>
      <c r="X65" s="12"/>
      <c r="Y65" s="12"/>
      <c r="Z65" s="12"/>
      <c r="AA65" s="12"/>
      <c r="AB65" s="12"/>
      <c r="AC65" s="12"/>
    </row>
    <row r="66" spans="3:29" ht="12.75">
      <c r="C66" s="12"/>
      <c r="D66" s="12"/>
      <c r="E66" s="12"/>
      <c r="F66" s="12"/>
      <c r="G66" s="109"/>
      <c r="H66" s="12"/>
      <c r="O66" s="12"/>
      <c r="P66" s="12"/>
      <c r="Q66" s="12"/>
      <c r="R66" s="12"/>
      <c r="S66" s="12"/>
      <c r="T66" s="12"/>
      <c r="U66" s="12"/>
      <c r="V66" s="12"/>
      <c r="W66" s="12"/>
      <c r="X66" s="12"/>
      <c r="Y66" s="12"/>
      <c r="Z66" s="12"/>
      <c r="AA66" s="12"/>
      <c r="AB66" s="12"/>
      <c r="AC66" s="12"/>
    </row>
    <row r="67" spans="3:29" ht="12.75">
      <c r="C67" s="12"/>
      <c r="D67" s="12"/>
      <c r="E67" s="12"/>
      <c r="F67" s="12"/>
      <c r="G67" s="109"/>
      <c r="H67" s="12"/>
      <c r="O67" s="12"/>
      <c r="P67" s="12"/>
      <c r="Q67" s="12"/>
      <c r="R67" s="12"/>
      <c r="S67" s="12"/>
      <c r="T67" s="12"/>
      <c r="U67" s="12"/>
      <c r="V67" s="12"/>
      <c r="W67" s="12"/>
      <c r="X67" s="12"/>
      <c r="Y67" s="12"/>
      <c r="Z67" s="12"/>
      <c r="AA67" s="12"/>
      <c r="AB67" s="12"/>
      <c r="AC67" s="12"/>
    </row>
    <row r="68" spans="3:8" ht="12.75">
      <c r="C68" s="12"/>
      <c r="D68" s="12"/>
      <c r="E68" s="12"/>
      <c r="F68" s="12"/>
      <c r="G68" s="109"/>
      <c r="H68" s="12"/>
    </row>
    <row r="69" spans="3:8" ht="12.75">
      <c r="C69" s="12"/>
      <c r="D69" s="12"/>
      <c r="E69" s="12"/>
      <c r="F69" s="12"/>
      <c r="G69" s="109"/>
      <c r="H69" s="12"/>
    </row>
  </sheetData>
  <sheetProtection/>
  <mergeCells count="8">
    <mergeCell ref="C3:M3"/>
    <mergeCell ref="C7:M7"/>
    <mergeCell ref="C8:M8"/>
    <mergeCell ref="C45:M46"/>
    <mergeCell ref="G11:I11"/>
    <mergeCell ref="K11:M11"/>
    <mergeCell ref="B5:M5"/>
    <mergeCell ref="B4:M4"/>
  </mergeCells>
  <printOptions/>
  <pageMargins left="0.75" right="0.3" top="0.75" bottom="1" header="0.5" footer="0.5"/>
  <pageSetup horizontalDpi="300" verticalDpi="300" orientation="portrait" scale="85" r:id="rId1"/>
  <headerFooter alignWithMargins="0">
    <oddFooter>&amp;C 2</oddFooter>
  </headerFooter>
</worksheet>
</file>

<file path=xl/worksheets/sheet3.xml><?xml version="1.0" encoding="utf-8"?>
<worksheet xmlns="http://schemas.openxmlformats.org/spreadsheetml/2006/main" xmlns:r="http://schemas.openxmlformats.org/officeDocument/2006/relationships">
  <dimension ref="A1:M60"/>
  <sheetViews>
    <sheetView zoomScalePageLayoutView="0" workbookViewId="0" topLeftCell="A16">
      <selection activeCell="C30" sqref="C30"/>
    </sheetView>
  </sheetViews>
  <sheetFormatPr defaultColWidth="9.140625" defaultRowHeight="12.75"/>
  <cols>
    <col min="1" max="1" width="5.421875" style="0" customWidth="1"/>
    <col min="2" max="2" width="5.140625" style="0" customWidth="1"/>
    <col min="3" max="3" width="64.57421875" style="0" customWidth="1"/>
    <col min="4" max="4" width="6.28125" style="11" customWidth="1"/>
    <col min="5" max="5" width="12.57421875" style="0" customWidth="1"/>
    <col min="6" max="6" width="2.57421875" style="11" customWidth="1"/>
    <col min="7" max="7" width="14.421875" style="86" bestFit="1" customWidth="1"/>
  </cols>
  <sheetData>
    <row r="1" spans="1:3" ht="12.75">
      <c r="A1" s="18"/>
      <c r="B1" s="18"/>
      <c r="C1" s="18"/>
    </row>
    <row r="2" spans="1:7" ht="12.75">
      <c r="A2" s="18"/>
      <c r="B2" s="18"/>
      <c r="C2" s="18"/>
      <c r="G2" s="103"/>
    </row>
    <row r="3" spans="1:12" ht="12.75" customHeight="1">
      <c r="A3" s="18"/>
      <c r="C3" s="59"/>
      <c r="D3" s="59"/>
      <c r="E3" s="59"/>
      <c r="F3" s="59"/>
      <c r="G3" s="148"/>
      <c r="H3" s="59"/>
      <c r="I3" s="59"/>
      <c r="J3" s="59"/>
      <c r="K3" s="59"/>
      <c r="L3" s="59"/>
    </row>
    <row r="4" spans="1:12" ht="12.75" customHeight="1">
      <c r="A4" s="18"/>
      <c r="B4" s="59"/>
      <c r="C4" s="59"/>
      <c r="D4" s="59"/>
      <c r="E4" s="59"/>
      <c r="F4" s="59"/>
      <c r="G4" s="148"/>
      <c r="H4" s="59"/>
      <c r="I4" s="59"/>
      <c r="J4" s="59"/>
      <c r="K4" s="59"/>
      <c r="L4" s="59"/>
    </row>
    <row r="5" spans="2:12" ht="25.5">
      <c r="B5" s="161" t="s">
        <v>96</v>
      </c>
      <c r="C5" s="161"/>
      <c r="D5" s="161"/>
      <c r="E5" s="161"/>
      <c r="F5" s="161"/>
      <c r="G5" s="161"/>
      <c r="H5" s="59"/>
      <c r="I5" s="59"/>
      <c r="J5" s="59"/>
      <c r="K5" s="59"/>
      <c r="L5" s="59"/>
    </row>
    <row r="6" spans="1:13" s="130" customFormat="1" ht="15" customHeight="1">
      <c r="A6" s="59"/>
      <c r="B6" s="163" t="s">
        <v>93</v>
      </c>
      <c r="C6" s="163"/>
      <c r="D6" s="163"/>
      <c r="E6" s="163"/>
      <c r="F6" s="163"/>
      <c r="G6" s="163"/>
      <c r="H6" s="142"/>
      <c r="I6" s="142"/>
      <c r="J6" s="142"/>
      <c r="K6" s="142"/>
      <c r="L6" s="142"/>
      <c r="M6" s="142"/>
    </row>
    <row r="7" spans="1:13" s="130" customFormat="1" ht="21.75" customHeight="1">
      <c r="A7" s="59"/>
      <c r="B7" s="164" t="s">
        <v>98</v>
      </c>
      <c r="C7" s="164"/>
      <c r="D7" s="164"/>
      <c r="E7" s="164"/>
      <c r="F7" s="164"/>
      <c r="G7" s="164"/>
      <c r="H7" s="141"/>
      <c r="I7" s="141"/>
      <c r="J7" s="141"/>
      <c r="K7" s="141"/>
      <c r="L7" s="141"/>
      <c r="M7" s="141"/>
    </row>
    <row r="8" spans="1:13" s="130" customFormat="1" ht="21.75" customHeight="1">
      <c r="A8" s="59"/>
      <c r="B8" s="141"/>
      <c r="C8" s="141"/>
      <c r="D8" s="141"/>
      <c r="E8" s="141"/>
      <c r="F8" s="141"/>
      <c r="G8" s="149"/>
      <c r="H8" s="141"/>
      <c r="I8" s="141"/>
      <c r="J8" s="141"/>
      <c r="K8" s="141"/>
      <c r="L8" s="141"/>
      <c r="M8" s="141"/>
    </row>
    <row r="9" spans="2:7" ht="15">
      <c r="B9" s="169" t="s">
        <v>114</v>
      </c>
      <c r="C9" s="169"/>
      <c r="D9" s="169"/>
      <c r="E9" s="169"/>
      <c r="F9" s="169"/>
      <c r="G9" s="169"/>
    </row>
    <row r="10" spans="2:7" ht="12.75" customHeight="1">
      <c r="B10" s="169" t="s">
        <v>105</v>
      </c>
      <c r="C10" s="169"/>
      <c r="D10" s="169"/>
      <c r="E10" s="169"/>
      <c r="F10" s="169"/>
      <c r="G10" s="169"/>
    </row>
    <row r="11" spans="1:3" ht="12.75">
      <c r="A11" s="18"/>
      <c r="B11" s="18"/>
      <c r="C11" s="18"/>
    </row>
    <row r="12" spans="1:7" ht="12.75">
      <c r="A12" s="18"/>
      <c r="B12" s="18"/>
      <c r="C12" s="18"/>
      <c r="E12" s="22"/>
      <c r="F12" s="50"/>
      <c r="G12" s="103"/>
    </row>
    <row r="13" spans="1:7" ht="12.75">
      <c r="A13" s="18"/>
      <c r="B13" s="18"/>
      <c r="C13" s="18"/>
      <c r="E13" s="172" t="s">
        <v>82</v>
      </c>
      <c r="F13" s="172"/>
      <c r="G13" s="172"/>
    </row>
    <row r="14" spans="4:7" s="18" customFormat="1" ht="12.75">
      <c r="D14" s="50"/>
      <c r="E14" s="24" t="s">
        <v>116</v>
      </c>
      <c r="F14" s="24"/>
      <c r="G14" s="146" t="s">
        <v>117</v>
      </c>
    </row>
    <row r="15" spans="4:7" s="18" customFormat="1" ht="12.75">
      <c r="D15" s="50"/>
      <c r="E15" s="23" t="s">
        <v>2</v>
      </c>
      <c r="F15" s="23"/>
      <c r="G15" s="145" t="s">
        <v>2</v>
      </c>
    </row>
    <row r="16" spans="5:7" ht="12.75">
      <c r="E16" s="22" t="s">
        <v>63</v>
      </c>
      <c r="G16" s="22" t="s">
        <v>63</v>
      </c>
    </row>
    <row r="17" spans="4:7" ht="12.75">
      <c r="D17" s="37"/>
      <c r="E17" s="64"/>
      <c r="F17" s="65"/>
      <c r="G17" s="92"/>
    </row>
    <row r="18" spans="2:7" ht="12.75">
      <c r="B18" s="18" t="s">
        <v>76</v>
      </c>
      <c r="C18" s="18"/>
      <c r="D18" s="37"/>
      <c r="E18" s="91">
        <v>3462</v>
      </c>
      <c r="F18" s="65"/>
      <c r="G18" s="85">
        <v>7167</v>
      </c>
    </row>
    <row r="19" spans="4:7" ht="12.75">
      <c r="D19" s="37"/>
      <c r="E19" s="92"/>
      <c r="F19" s="65"/>
      <c r="G19" s="98"/>
    </row>
    <row r="20" spans="2:7" ht="12.75">
      <c r="B20" s="18" t="s">
        <v>103</v>
      </c>
      <c r="D20" s="37"/>
      <c r="E20" s="92">
        <v>-2480</v>
      </c>
      <c r="F20" s="65"/>
      <c r="G20" s="98">
        <v>-4316</v>
      </c>
    </row>
    <row r="21" spans="4:7" ht="12.75">
      <c r="D21" s="37"/>
      <c r="E21" s="92"/>
      <c r="F21" s="65"/>
      <c r="G21" s="98"/>
    </row>
    <row r="22" spans="2:7" s="18" customFormat="1" ht="12.75">
      <c r="B22" s="18" t="s">
        <v>89</v>
      </c>
      <c r="D22" s="28"/>
      <c r="E22" s="92">
        <v>-9600</v>
      </c>
      <c r="F22" s="76"/>
      <c r="G22" s="98">
        <v>-3837</v>
      </c>
    </row>
    <row r="23" spans="3:7" ht="12.75" hidden="1">
      <c r="C23" t="s">
        <v>22</v>
      </c>
      <c r="D23" s="37"/>
      <c r="E23" s="93">
        <v>0</v>
      </c>
      <c r="F23" s="78"/>
      <c r="G23" s="98">
        <v>0</v>
      </c>
    </row>
    <row r="24" spans="3:7" ht="12.75" hidden="1">
      <c r="C24" t="s">
        <v>23</v>
      </c>
      <c r="D24" s="37"/>
      <c r="E24" s="93"/>
      <c r="F24" s="78"/>
      <c r="G24" s="98"/>
    </row>
    <row r="25" spans="4:7" ht="12.75">
      <c r="D25" s="37"/>
      <c r="E25" s="97"/>
      <c r="F25" s="78"/>
      <c r="G25" s="117"/>
    </row>
    <row r="26" spans="2:7" ht="12.75">
      <c r="B26" s="18" t="s">
        <v>90</v>
      </c>
      <c r="D26" s="37"/>
      <c r="E26" s="94">
        <f>SUM(E18:E25)</f>
        <v>-8618</v>
      </c>
      <c r="F26" s="78"/>
      <c r="G26" s="85">
        <f>SUM(G18:G25)</f>
        <v>-986</v>
      </c>
    </row>
    <row r="27" spans="4:7" ht="12.75">
      <c r="D27" s="37"/>
      <c r="E27" s="93"/>
      <c r="F27" s="78"/>
      <c r="G27" s="98"/>
    </row>
    <row r="28" spans="2:7" ht="12.75">
      <c r="B28" s="18" t="s">
        <v>72</v>
      </c>
      <c r="D28" s="37"/>
      <c r="E28" s="93">
        <v>55699</v>
      </c>
      <c r="F28" s="78"/>
      <c r="G28" s="98">
        <v>60386</v>
      </c>
    </row>
    <row r="29" spans="4:7" ht="12.75">
      <c r="D29" s="37"/>
      <c r="E29" s="93"/>
      <c r="F29" s="78"/>
      <c r="G29" s="98"/>
    </row>
    <row r="30" spans="2:7" ht="13.5" thickBot="1">
      <c r="B30" s="18" t="s">
        <v>118</v>
      </c>
      <c r="D30" s="37"/>
      <c r="E30" s="95">
        <f>E26+E28</f>
        <v>47081</v>
      </c>
      <c r="F30" s="78"/>
      <c r="G30" s="157">
        <f>G26+G28</f>
        <v>59400</v>
      </c>
    </row>
    <row r="31" spans="4:7" ht="12.75">
      <c r="D31" s="37"/>
      <c r="E31" s="93"/>
      <c r="F31" s="78"/>
      <c r="G31" s="98"/>
    </row>
    <row r="32" spans="4:7" ht="12.75">
      <c r="D32" s="37"/>
      <c r="E32" s="77"/>
      <c r="F32" s="78"/>
      <c r="G32" s="58"/>
    </row>
    <row r="33" spans="4:7" ht="12.75">
      <c r="D33" s="37"/>
      <c r="E33" s="77"/>
      <c r="F33" s="78"/>
      <c r="G33" s="58"/>
    </row>
    <row r="34" spans="4:7" ht="12.75">
      <c r="D34" s="37"/>
      <c r="E34" s="77"/>
      <c r="F34" s="78"/>
      <c r="G34" s="58"/>
    </row>
    <row r="35" spans="2:7" ht="12.75">
      <c r="B35" s="18" t="s">
        <v>119</v>
      </c>
      <c r="D35" s="37"/>
      <c r="E35" s="77"/>
      <c r="F35" s="78"/>
      <c r="G35" s="58"/>
    </row>
    <row r="36" spans="2:7" ht="12.75">
      <c r="B36" s="18"/>
      <c r="D36" s="37"/>
      <c r="E36" s="77"/>
      <c r="F36" s="78"/>
      <c r="G36" s="58"/>
    </row>
    <row r="37" spans="4:7" ht="12.75">
      <c r="D37" s="37"/>
      <c r="E37" s="79" t="s">
        <v>37</v>
      </c>
      <c r="F37" s="79"/>
      <c r="G37" s="24" t="s">
        <v>37</v>
      </c>
    </row>
    <row r="38" spans="4:7" ht="12.75">
      <c r="D38" s="37"/>
      <c r="E38" s="24" t="str">
        <f>E14</f>
        <v>31.03.2012</v>
      </c>
      <c r="F38" s="79"/>
      <c r="G38" s="24" t="str">
        <f>G14</f>
        <v>31.03.11</v>
      </c>
    </row>
    <row r="39" spans="4:7" ht="12.75">
      <c r="D39" s="37"/>
      <c r="E39" s="90" t="s">
        <v>2</v>
      </c>
      <c r="F39" s="80"/>
      <c r="G39" s="145" t="s">
        <v>2</v>
      </c>
    </row>
    <row r="40" spans="3:7" ht="12.75">
      <c r="C40" t="s">
        <v>30</v>
      </c>
      <c r="D40" s="37"/>
      <c r="E40" s="85">
        <v>44767</v>
      </c>
      <c r="F40" s="78"/>
      <c r="G40" s="98">
        <v>59239</v>
      </c>
    </row>
    <row r="41" spans="3:7" ht="12.75">
      <c r="C41" t="s">
        <v>59</v>
      </c>
      <c r="D41" s="37"/>
      <c r="E41" s="93">
        <v>2314</v>
      </c>
      <c r="F41" s="78"/>
      <c r="G41" s="98">
        <v>161</v>
      </c>
    </row>
    <row r="42" spans="4:11" ht="13.5" thickBot="1">
      <c r="D42" s="37"/>
      <c r="E42" s="95">
        <f>+E41+E40</f>
        <v>47081</v>
      </c>
      <c r="F42" s="78"/>
      <c r="G42" s="157">
        <f>+G41+G40</f>
        <v>59400</v>
      </c>
      <c r="K42" s="42"/>
    </row>
    <row r="43" spans="4:11" ht="12.75">
      <c r="D43" s="37"/>
      <c r="E43" s="94"/>
      <c r="F43" s="78"/>
      <c r="G43" s="94"/>
      <c r="K43" s="42"/>
    </row>
    <row r="44" spans="4:11" ht="12.75">
      <c r="D44" s="37"/>
      <c r="E44" s="78"/>
      <c r="F44" s="78"/>
      <c r="G44" s="94"/>
      <c r="K44" s="42"/>
    </row>
    <row r="45" spans="4:11" ht="12.75">
      <c r="D45" s="37"/>
      <c r="E45" s="78"/>
      <c r="F45" s="78"/>
      <c r="G45" s="94"/>
      <c r="K45" s="42"/>
    </row>
    <row r="46" spans="4:11" ht="12.75">
      <c r="D46" s="37"/>
      <c r="E46" s="78"/>
      <c r="F46" s="78"/>
      <c r="G46" s="94"/>
      <c r="K46" s="42"/>
    </row>
    <row r="47" spans="4:11" ht="12.75">
      <c r="D47" s="37"/>
      <c r="E47" s="37"/>
      <c r="F47" s="37"/>
      <c r="G47" s="150"/>
      <c r="K47" s="42"/>
    </row>
    <row r="48" spans="4:11" ht="12.75">
      <c r="D48" s="37"/>
      <c r="E48" s="37"/>
      <c r="F48" s="37"/>
      <c r="G48" s="150"/>
      <c r="K48" s="42"/>
    </row>
    <row r="49" spans="4:11" ht="12.75">
      <c r="D49" s="37"/>
      <c r="E49" s="37"/>
      <c r="F49" s="37"/>
      <c r="G49" s="150"/>
      <c r="K49" s="42"/>
    </row>
    <row r="50" spans="4:11" ht="12.75">
      <c r="D50" s="37"/>
      <c r="E50" s="37"/>
      <c r="F50" s="37"/>
      <c r="G50" s="150"/>
      <c r="K50" s="42"/>
    </row>
    <row r="51" spans="4:11" ht="12.75">
      <c r="D51" s="37"/>
      <c r="E51" s="37"/>
      <c r="F51" s="37"/>
      <c r="G51" s="150"/>
      <c r="K51" s="42"/>
    </row>
    <row r="52" spans="4:11" ht="12.75">
      <c r="D52" s="37"/>
      <c r="E52" s="37"/>
      <c r="F52" s="37"/>
      <c r="G52" s="150"/>
      <c r="K52" s="42"/>
    </row>
    <row r="53" spans="4:11" ht="12.75">
      <c r="D53" s="37"/>
      <c r="E53" s="37"/>
      <c r="F53" s="37"/>
      <c r="G53" s="150"/>
      <c r="K53" s="42"/>
    </row>
    <row r="54" spans="4:11" ht="12.75">
      <c r="D54" s="37"/>
      <c r="E54" s="37"/>
      <c r="F54" s="37"/>
      <c r="G54" s="150"/>
      <c r="K54" s="42"/>
    </row>
    <row r="57" spans="2:8" ht="12.75" customHeight="1">
      <c r="B57" s="170" t="s">
        <v>120</v>
      </c>
      <c r="C57" s="171"/>
      <c r="D57" s="171"/>
      <c r="E57" s="171"/>
      <c r="F57" s="171"/>
      <c r="G57" s="171"/>
      <c r="H57" s="49"/>
    </row>
    <row r="58" spans="2:10" ht="12.75">
      <c r="B58" s="171"/>
      <c r="C58" s="171"/>
      <c r="D58" s="171"/>
      <c r="E58" s="171"/>
      <c r="F58" s="171"/>
      <c r="G58" s="171"/>
      <c r="H58" s="49"/>
      <c r="I58" s="48"/>
      <c r="J58" s="48"/>
    </row>
    <row r="59" spans="4:7" ht="12.75" customHeight="1">
      <c r="D59" s="37"/>
      <c r="E59" s="42"/>
      <c r="F59" s="37"/>
      <c r="G59" s="147"/>
    </row>
    <row r="60" spans="5:6" ht="12.75">
      <c r="E60" s="51" t="s">
        <v>0</v>
      </c>
      <c r="F60" s="52"/>
    </row>
  </sheetData>
  <sheetProtection/>
  <mergeCells count="7">
    <mergeCell ref="B5:G5"/>
    <mergeCell ref="B9:G9"/>
    <mergeCell ref="B10:G10"/>
    <mergeCell ref="B57:G58"/>
    <mergeCell ref="E13:G13"/>
    <mergeCell ref="B6:G6"/>
    <mergeCell ref="B7:G7"/>
  </mergeCells>
  <printOptions/>
  <pageMargins left="0.75" right="0" top="1" bottom="1" header="0.5" footer="0.5"/>
  <pageSetup horizontalDpi="300" verticalDpi="300" orientation="portrait" scale="90"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A4">
      <selection activeCell="C55" sqref="C55"/>
    </sheetView>
  </sheetViews>
  <sheetFormatPr defaultColWidth="9.140625" defaultRowHeight="12.75"/>
  <cols>
    <col min="1" max="1" width="4.28125" style="0" customWidth="1"/>
    <col min="3" max="3" width="35.57421875" style="0" customWidth="1"/>
    <col min="4" max="4" width="6.421875" style="0" customWidth="1"/>
    <col min="5" max="5" width="11.57421875" style="42" customWidth="1"/>
    <col min="6" max="6" width="12.140625" style="42" customWidth="1"/>
    <col min="7" max="7" width="11.57421875" style="66" customWidth="1"/>
    <col min="8" max="8" width="10.00390625" style="66" bestFit="1" customWidth="1"/>
    <col min="9" max="9" width="10.00390625" style="66" customWidth="1"/>
    <col min="10" max="10" width="13.7109375" style="42" bestFit="1" customWidth="1"/>
    <col min="11" max="12" width="11.28125" style="42" customWidth="1"/>
    <col min="13" max="13" width="11.7109375" style="0" customWidth="1"/>
    <col min="15" max="15" width="11.28125" style="0" bestFit="1" customWidth="1"/>
  </cols>
  <sheetData>
    <row r="1" spans="11:12" ht="12.75">
      <c r="K1" s="24"/>
      <c r="L1" s="24"/>
    </row>
    <row r="2" spans="2:6" ht="18">
      <c r="B2" s="173" t="s">
        <v>95</v>
      </c>
      <c r="C2" s="173"/>
      <c r="D2" s="173"/>
      <c r="E2" s="173"/>
      <c r="F2" s="173"/>
    </row>
    <row r="3" spans="1:13" s="130" customFormat="1" ht="15" customHeight="1">
      <c r="A3" s="59"/>
      <c r="B3" s="163" t="s">
        <v>93</v>
      </c>
      <c r="C3" s="163"/>
      <c r="D3" s="163"/>
      <c r="E3" s="163"/>
      <c r="F3" s="163"/>
      <c r="G3" s="142"/>
      <c r="H3" s="142"/>
      <c r="I3" s="142"/>
      <c r="J3" s="142"/>
      <c r="K3" s="142"/>
      <c r="L3" s="142"/>
      <c r="M3" s="142"/>
    </row>
    <row r="4" spans="1:13" s="130" customFormat="1" ht="21.75" customHeight="1">
      <c r="A4" s="59"/>
      <c r="B4" s="164" t="s">
        <v>99</v>
      </c>
      <c r="C4" s="164"/>
      <c r="D4" s="164"/>
      <c r="E4" s="164"/>
      <c r="F4" s="164"/>
      <c r="G4" s="141"/>
      <c r="H4" s="141"/>
      <c r="I4" s="141"/>
      <c r="J4" s="141"/>
      <c r="K4" s="141"/>
      <c r="L4" s="141"/>
      <c r="M4" s="141"/>
    </row>
    <row r="6" spans="2:6" ht="15">
      <c r="B6" s="67" t="s">
        <v>43</v>
      </c>
      <c r="C6" s="5"/>
      <c r="D6" s="5"/>
      <c r="E6" s="68"/>
      <c r="F6" s="68"/>
    </row>
    <row r="7" spans="2:6" ht="15">
      <c r="B7" s="67" t="s">
        <v>105</v>
      </c>
      <c r="C7" s="5"/>
      <c r="D7" s="5"/>
      <c r="E7" s="68"/>
      <c r="F7" s="68"/>
    </row>
    <row r="10" spans="4:13" ht="12.75">
      <c r="D10" s="18"/>
      <c r="E10" s="174" t="s">
        <v>44</v>
      </c>
      <c r="F10" s="174"/>
      <c r="G10" s="174"/>
      <c r="H10" s="174"/>
      <c r="I10" s="174"/>
      <c r="J10" s="174"/>
      <c r="K10" s="174"/>
      <c r="L10" s="124"/>
      <c r="M10" s="18"/>
    </row>
    <row r="11" spans="4:13" ht="12.75">
      <c r="D11" s="18"/>
      <c r="E11" s="69"/>
      <c r="F11" s="174" t="s">
        <v>45</v>
      </c>
      <c r="G11" s="174"/>
      <c r="H11" s="174"/>
      <c r="I11" s="124"/>
      <c r="J11" s="24" t="s">
        <v>57</v>
      </c>
      <c r="K11" s="27"/>
      <c r="L11" s="27"/>
      <c r="M11" s="18"/>
    </row>
    <row r="12" spans="4:13" ht="12.75">
      <c r="D12" s="18"/>
      <c r="E12" s="24" t="s">
        <v>46</v>
      </c>
      <c r="F12" s="24" t="s">
        <v>47</v>
      </c>
      <c r="G12" s="24" t="s">
        <v>48</v>
      </c>
      <c r="H12" s="24" t="s">
        <v>77</v>
      </c>
      <c r="I12" s="24" t="s">
        <v>84</v>
      </c>
      <c r="J12" s="24" t="s">
        <v>49</v>
      </c>
      <c r="K12" s="24"/>
      <c r="L12" s="24" t="s">
        <v>87</v>
      </c>
      <c r="M12" s="24" t="s">
        <v>50</v>
      </c>
    </row>
    <row r="13" spans="4:13" ht="12.75">
      <c r="D13" s="22" t="s">
        <v>51</v>
      </c>
      <c r="E13" s="24" t="s">
        <v>52</v>
      </c>
      <c r="F13" s="24" t="s">
        <v>53</v>
      </c>
      <c r="G13" s="24" t="s">
        <v>54</v>
      </c>
      <c r="H13" s="24" t="s">
        <v>78</v>
      </c>
      <c r="I13" s="24" t="s">
        <v>53</v>
      </c>
      <c r="J13" s="24" t="s">
        <v>55</v>
      </c>
      <c r="K13" s="24" t="s">
        <v>50</v>
      </c>
      <c r="L13" s="24" t="s">
        <v>88</v>
      </c>
      <c r="M13" s="24" t="s">
        <v>56</v>
      </c>
    </row>
    <row r="14" spans="4:13" ht="12.75">
      <c r="D14" s="18"/>
      <c r="E14" s="24" t="s">
        <v>2</v>
      </c>
      <c r="F14" s="24" t="s">
        <v>2</v>
      </c>
      <c r="G14" s="24" t="s">
        <v>2</v>
      </c>
      <c r="H14" s="24" t="s">
        <v>2</v>
      </c>
      <c r="I14" s="24" t="s">
        <v>2</v>
      </c>
      <c r="J14" s="24" t="s">
        <v>2</v>
      </c>
      <c r="K14" s="24" t="s">
        <v>2</v>
      </c>
      <c r="L14" s="24" t="s">
        <v>2</v>
      </c>
      <c r="M14" s="24" t="s">
        <v>2</v>
      </c>
    </row>
    <row r="15" spans="4:13" ht="12.75">
      <c r="D15" s="18"/>
      <c r="E15" s="24"/>
      <c r="F15" s="24"/>
      <c r="G15" s="24"/>
      <c r="H15" s="24"/>
      <c r="I15" s="24"/>
      <c r="J15" s="24"/>
      <c r="K15" s="24"/>
      <c r="L15" s="24"/>
      <c r="M15" s="24"/>
    </row>
    <row r="17" spans="2:13" ht="12.75">
      <c r="B17" s="18" t="s">
        <v>121</v>
      </c>
      <c r="E17" s="37">
        <v>111420</v>
      </c>
      <c r="F17" s="37">
        <v>792</v>
      </c>
      <c r="G17" s="37">
        <v>1584</v>
      </c>
      <c r="H17" s="37">
        <v>-1895</v>
      </c>
      <c r="I17" s="37">
        <v>717</v>
      </c>
      <c r="J17" s="110">
        <v>153005</v>
      </c>
      <c r="K17" s="37">
        <v>265623</v>
      </c>
      <c r="L17" s="42">
        <v>0</v>
      </c>
      <c r="M17" s="37">
        <v>265623</v>
      </c>
    </row>
    <row r="18" spans="2:15" ht="12.75">
      <c r="B18" s="10"/>
      <c r="G18" s="42"/>
      <c r="H18" s="42"/>
      <c r="I18" s="42"/>
      <c r="M18" s="70"/>
      <c r="O18" s="42"/>
    </row>
    <row r="19" spans="2:15" ht="12.75">
      <c r="B19" s="10" t="s">
        <v>69</v>
      </c>
      <c r="E19" s="42">
        <v>0</v>
      </c>
      <c r="F19" s="42">
        <v>0</v>
      </c>
      <c r="G19" s="42">
        <v>0</v>
      </c>
      <c r="H19" s="42">
        <v>0</v>
      </c>
      <c r="I19" s="42">
        <v>0</v>
      </c>
      <c r="J19" s="42">
        <v>0</v>
      </c>
      <c r="K19" s="42">
        <f>SUM(E19:J19)</f>
        <v>0</v>
      </c>
      <c r="L19" s="42">
        <v>0</v>
      </c>
      <c r="M19" s="70">
        <f>+K19</f>
        <v>0</v>
      </c>
      <c r="O19" s="42"/>
    </row>
    <row r="20" spans="2:15" ht="12.75">
      <c r="B20" s="10" t="s">
        <v>79</v>
      </c>
      <c r="E20" s="42">
        <v>0</v>
      </c>
      <c r="F20" s="42">
        <v>0</v>
      </c>
      <c r="G20" s="42">
        <v>0</v>
      </c>
      <c r="H20" s="42">
        <v>0</v>
      </c>
      <c r="I20" s="42">
        <v>0</v>
      </c>
      <c r="J20" s="42">
        <v>0</v>
      </c>
      <c r="K20" s="42">
        <f>SUM(E20:J20)</f>
        <v>0</v>
      </c>
      <c r="L20" s="42">
        <v>0</v>
      </c>
      <c r="M20" s="70">
        <f>+K20</f>
        <v>0</v>
      </c>
      <c r="O20" s="42"/>
    </row>
    <row r="21" spans="2:15" ht="12.75">
      <c r="B21" s="10" t="s">
        <v>70</v>
      </c>
      <c r="D21" s="60">
        <v>7</v>
      </c>
      <c r="E21" s="42">
        <v>0</v>
      </c>
      <c r="F21" s="42">
        <v>0</v>
      </c>
      <c r="G21" s="42">
        <v>0</v>
      </c>
      <c r="H21" s="42">
        <v>0</v>
      </c>
      <c r="I21" s="42">
        <v>0</v>
      </c>
      <c r="J21" s="42">
        <v>0</v>
      </c>
      <c r="K21" s="42">
        <f>SUM(E21:J21)</f>
        <v>0</v>
      </c>
      <c r="M21" s="70">
        <f>+K21</f>
        <v>0</v>
      </c>
      <c r="O21" s="42"/>
    </row>
    <row r="22" spans="2:15" ht="12.75">
      <c r="B22" s="10" t="s">
        <v>91</v>
      </c>
      <c r="D22" s="152"/>
      <c r="E22" s="42">
        <v>0</v>
      </c>
      <c r="F22" s="42">
        <v>0</v>
      </c>
      <c r="G22" s="66">
        <v>0</v>
      </c>
      <c r="H22" s="42">
        <v>0</v>
      </c>
      <c r="I22" s="42">
        <v>0</v>
      </c>
      <c r="J22" s="42">
        <f>'P&amp;L'!K26</f>
        <v>8357</v>
      </c>
      <c r="K22" s="42">
        <f>SUM(E22:J22)</f>
        <v>8357</v>
      </c>
      <c r="L22" s="42">
        <v>0</v>
      </c>
      <c r="M22" s="70">
        <f>+K22</f>
        <v>8357</v>
      </c>
      <c r="O22" s="42"/>
    </row>
    <row r="23" spans="4:13" ht="12.75">
      <c r="D23" s="152"/>
      <c r="E23" s="47"/>
      <c r="F23" s="47"/>
      <c r="G23" s="71"/>
      <c r="H23" s="71"/>
      <c r="I23" s="71"/>
      <c r="J23" s="127"/>
      <c r="K23" s="127"/>
      <c r="L23" s="110"/>
      <c r="M23" s="86"/>
    </row>
    <row r="24" spans="2:13" ht="13.5" thickBot="1">
      <c r="B24" s="18" t="s">
        <v>122</v>
      </c>
      <c r="D24" s="152"/>
      <c r="E24" s="72">
        <f aca="true" t="shared" si="0" ref="E24:J24">SUM(E17:E23)</f>
        <v>111420</v>
      </c>
      <c r="F24" s="72">
        <f t="shared" si="0"/>
        <v>792</v>
      </c>
      <c r="G24" s="72">
        <f t="shared" si="0"/>
        <v>1584</v>
      </c>
      <c r="H24" s="72">
        <f t="shared" si="0"/>
        <v>-1895</v>
      </c>
      <c r="I24" s="72">
        <f t="shared" si="0"/>
        <v>717</v>
      </c>
      <c r="J24" s="125">
        <f t="shared" si="0"/>
        <v>161362</v>
      </c>
      <c r="K24" s="125">
        <f>SUM(K17:K23)</f>
        <v>273980</v>
      </c>
      <c r="L24" s="125">
        <f>SUM(L17:L23)</f>
        <v>0</v>
      </c>
      <c r="M24" s="125">
        <f>SUM(M17:M23)</f>
        <v>273980</v>
      </c>
    </row>
    <row r="25" spans="4:13" ht="13.5" thickTop="1">
      <c r="D25" s="152"/>
      <c r="J25" s="87"/>
      <c r="K25" s="87"/>
      <c r="L25" s="87"/>
      <c r="M25" s="86"/>
    </row>
    <row r="26" ht="12.75">
      <c r="D26" s="152"/>
    </row>
    <row r="27" ht="12.75">
      <c r="D27" s="152"/>
    </row>
    <row r="28" spans="2:13" ht="12.75">
      <c r="B28" s="18"/>
      <c r="D28" s="152"/>
      <c r="G28" s="42"/>
      <c r="H28" s="42"/>
      <c r="I28" s="42"/>
      <c r="M28" s="70"/>
    </row>
    <row r="29" spans="2:13" ht="12.75">
      <c r="B29" s="18" t="s">
        <v>83</v>
      </c>
      <c r="D29" s="152"/>
      <c r="E29" s="42">
        <v>109412</v>
      </c>
      <c r="F29" s="42">
        <v>792</v>
      </c>
      <c r="G29" s="42">
        <v>1464</v>
      </c>
      <c r="H29" s="42">
        <v>-1216</v>
      </c>
      <c r="I29" s="42">
        <v>256</v>
      </c>
      <c r="J29" s="42">
        <v>124076</v>
      </c>
      <c r="K29" s="42">
        <f aca="true" t="shared" si="1" ref="K29:K35">SUM(E29:J29)</f>
        <v>234784</v>
      </c>
      <c r="L29" s="42">
        <v>0</v>
      </c>
      <c r="M29" s="70">
        <f>K29</f>
        <v>234784</v>
      </c>
    </row>
    <row r="30" spans="2:13" ht="12.75">
      <c r="B30" s="10"/>
      <c r="D30" s="152"/>
      <c r="G30" s="42"/>
      <c r="H30" s="42"/>
      <c r="I30" s="42"/>
      <c r="M30" s="70"/>
    </row>
    <row r="31" spans="2:13" ht="12.75">
      <c r="B31" s="10" t="s">
        <v>69</v>
      </c>
      <c r="D31" s="152"/>
      <c r="E31" s="42">
        <v>2008</v>
      </c>
      <c r="F31" s="42">
        <v>0</v>
      </c>
      <c r="G31" s="42">
        <v>120</v>
      </c>
      <c r="H31" s="42"/>
      <c r="I31" s="42"/>
      <c r="J31" s="42">
        <v>0</v>
      </c>
      <c r="K31" s="42">
        <f t="shared" si="1"/>
        <v>2128</v>
      </c>
      <c r="L31" s="42">
        <v>0</v>
      </c>
      <c r="M31" s="70">
        <f>K31</f>
        <v>2128</v>
      </c>
    </row>
    <row r="32" spans="2:15" ht="12.75">
      <c r="B32" s="10" t="s">
        <v>79</v>
      </c>
      <c r="D32" s="152"/>
      <c r="E32" s="42">
        <v>0</v>
      </c>
      <c r="F32" s="42">
        <v>0</v>
      </c>
      <c r="G32" s="42">
        <v>0</v>
      </c>
      <c r="H32" s="42">
        <v>-679</v>
      </c>
      <c r="I32" s="42">
        <v>0</v>
      </c>
      <c r="J32" s="42">
        <v>0</v>
      </c>
      <c r="K32" s="42">
        <f t="shared" si="1"/>
        <v>-679</v>
      </c>
      <c r="L32" s="42">
        <v>0</v>
      </c>
      <c r="M32" s="70">
        <f>K32</f>
        <v>-679</v>
      </c>
      <c r="O32" s="42"/>
    </row>
    <row r="33" spans="2:15" ht="12.75">
      <c r="B33" s="10" t="s">
        <v>85</v>
      </c>
      <c r="D33" s="152"/>
      <c r="E33" s="42">
        <v>0</v>
      </c>
      <c r="F33" s="42">
        <v>0</v>
      </c>
      <c r="G33" s="42">
        <v>0</v>
      </c>
      <c r="H33" s="42">
        <v>0</v>
      </c>
      <c r="I33" s="42">
        <v>461</v>
      </c>
      <c r="J33" s="42">
        <v>0</v>
      </c>
      <c r="K33" s="42">
        <f t="shared" si="1"/>
        <v>461</v>
      </c>
      <c r="L33" s="42">
        <v>0</v>
      </c>
      <c r="M33" s="70">
        <f>K33</f>
        <v>461</v>
      </c>
      <c r="O33" s="42"/>
    </row>
    <row r="34" spans="2:13" ht="12.75">
      <c r="B34" s="10" t="s">
        <v>70</v>
      </c>
      <c r="D34" s="60">
        <v>7</v>
      </c>
      <c r="E34" s="42">
        <v>0</v>
      </c>
      <c r="F34" s="42">
        <v>0</v>
      </c>
      <c r="G34" s="42">
        <v>0</v>
      </c>
      <c r="H34" s="42">
        <v>0</v>
      </c>
      <c r="I34" s="42">
        <v>0</v>
      </c>
      <c r="J34" s="42">
        <v>-11104</v>
      </c>
      <c r="K34" s="42">
        <f t="shared" si="1"/>
        <v>-11104</v>
      </c>
      <c r="L34" s="42">
        <v>0</v>
      </c>
      <c r="M34" s="70">
        <f>K34</f>
        <v>-11104</v>
      </c>
    </row>
    <row r="35" spans="2:13" ht="12.75">
      <c r="B35" s="10" t="s">
        <v>92</v>
      </c>
      <c r="D35" s="152"/>
      <c r="E35" s="42">
        <v>0</v>
      </c>
      <c r="F35" s="42">
        <v>0</v>
      </c>
      <c r="G35" s="42">
        <v>0</v>
      </c>
      <c r="H35" s="42">
        <v>0</v>
      </c>
      <c r="I35" s="42">
        <v>0</v>
      </c>
      <c r="J35" s="42">
        <v>40033</v>
      </c>
      <c r="K35" s="42">
        <f t="shared" si="1"/>
        <v>40033</v>
      </c>
      <c r="L35" s="42">
        <v>0</v>
      </c>
      <c r="M35" s="70">
        <f>K35</f>
        <v>40033</v>
      </c>
    </row>
    <row r="36" spans="2:12" ht="12.75">
      <c r="B36" s="18"/>
      <c r="D36" s="152"/>
      <c r="E36" s="47"/>
      <c r="F36" s="47"/>
      <c r="G36" s="71"/>
      <c r="H36" s="71"/>
      <c r="I36" s="71"/>
      <c r="J36" s="47"/>
      <c r="K36" s="47"/>
      <c r="L36" s="37"/>
    </row>
    <row r="37" spans="2:13" ht="13.5" thickBot="1">
      <c r="B37" s="18" t="s">
        <v>104</v>
      </c>
      <c r="C37" s="11"/>
      <c r="D37" s="153"/>
      <c r="E37" s="72">
        <f aca="true" t="shared" si="2" ref="E37:M37">SUM(E29:E36)</f>
        <v>111420</v>
      </c>
      <c r="F37" s="72">
        <f t="shared" si="2"/>
        <v>792</v>
      </c>
      <c r="G37" s="72">
        <f t="shared" si="2"/>
        <v>1584</v>
      </c>
      <c r="H37" s="72">
        <f t="shared" si="2"/>
        <v>-1895</v>
      </c>
      <c r="I37" s="72">
        <f t="shared" si="2"/>
        <v>717</v>
      </c>
      <c r="J37" s="72">
        <f t="shared" si="2"/>
        <v>153005</v>
      </c>
      <c r="K37" s="72">
        <f t="shared" si="2"/>
        <v>265623</v>
      </c>
      <c r="L37" s="72">
        <f t="shared" si="2"/>
        <v>0</v>
      </c>
      <c r="M37" s="72">
        <f t="shared" si="2"/>
        <v>265623</v>
      </c>
    </row>
    <row r="38" spans="2:13" ht="13.5" thickTop="1">
      <c r="B38" s="11"/>
      <c r="C38" s="11"/>
      <c r="D38" s="153"/>
      <c r="E38" s="37"/>
      <c r="F38" s="37"/>
      <c r="G38" s="73"/>
      <c r="H38" s="73"/>
      <c r="I38" s="73"/>
      <c r="J38" s="37"/>
      <c r="K38" s="37"/>
      <c r="L38" s="37"/>
      <c r="M38" s="84"/>
    </row>
    <row r="39" spans="2:13" ht="12.75">
      <c r="B39" s="11"/>
      <c r="C39" s="11"/>
      <c r="D39" s="11"/>
      <c r="E39" s="37"/>
      <c r="F39" s="37"/>
      <c r="G39" s="73"/>
      <c r="H39" s="73"/>
      <c r="I39" s="73"/>
      <c r="J39" s="37"/>
      <c r="K39" s="37"/>
      <c r="L39" s="37"/>
      <c r="M39" s="11"/>
    </row>
    <row r="40" spans="2:13" ht="12.75">
      <c r="B40" s="26"/>
      <c r="C40" s="11"/>
      <c r="D40" s="11"/>
      <c r="E40" s="37"/>
      <c r="F40" s="37"/>
      <c r="G40" s="37"/>
      <c r="H40" s="37"/>
      <c r="I40" s="37"/>
      <c r="J40" s="37"/>
      <c r="K40" s="37"/>
      <c r="L40" s="37"/>
      <c r="M40" s="37"/>
    </row>
    <row r="41" spans="2:13" ht="12.75">
      <c r="B41" s="18"/>
      <c r="E41" s="37"/>
      <c r="F41" s="37"/>
      <c r="G41" s="37"/>
      <c r="H41" s="37"/>
      <c r="I41" s="37"/>
      <c r="J41" s="37"/>
      <c r="K41" s="37"/>
      <c r="L41" s="37"/>
      <c r="M41" s="37"/>
    </row>
    <row r="42" spans="5:15" ht="12.75">
      <c r="E42" s="37"/>
      <c r="F42" s="37"/>
      <c r="G42" s="37"/>
      <c r="H42" s="37"/>
      <c r="I42" s="37"/>
      <c r="J42" s="37"/>
      <c r="K42" s="37"/>
      <c r="L42" s="37"/>
      <c r="M42" s="11"/>
      <c r="N42" s="11"/>
      <c r="O42" s="11"/>
    </row>
    <row r="43" spans="5:12" ht="12.75">
      <c r="E43" s="37"/>
      <c r="F43" s="37"/>
      <c r="G43" s="73"/>
      <c r="H43" s="73"/>
      <c r="I43" s="73"/>
      <c r="J43" s="37"/>
      <c r="K43" s="37"/>
      <c r="L43" s="37"/>
    </row>
    <row r="45" spans="2:13" ht="12.75" customHeight="1">
      <c r="B45" s="170" t="s">
        <v>123</v>
      </c>
      <c r="C45" s="170"/>
      <c r="D45" s="170"/>
      <c r="E45" s="170"/>
      <c r="F45" s="170"/>
      <c r="G45" s="170"/>
      <c r="H45" s="170"/>
      <c r="I45" s="170"/>
      <c r="J45" s="170"/>
      <c r="K45" s="170"/>
      <c r="L45" s="170"/>
      <c r="M45" s="170"/>
    </row>
    <row r="46" spans="2:13" ht="12.75">
      <c r="B46" s="170"/>
      <c r="C46" s="170"/>
      <c r="D46" s="170"/>
      <c r="E46" s="170"/>
      <c r="F46" s="170"/>
      <c r="G46" s="170"/>
      <c r="H46" s="170"/>
      <c r="I46" s="170"/>
      <c r="J46" s="170"/>
      <c r="K46" s="170"/>
      <c r="L46" s="170"/>
      <c r="M46" s="170"/>
    </row>
    <row r="47" spans="2:12" ht="12.75">
      <c r="B47" s="74"/>
      <c r="C47" s="74"/>
      <c r="D47" s="74"/>
      <c r="E47" s="74"/>
      <c r="F47" s="74"/>
      <c r="G47" s="74"/>
      <c r="H47" s="74"/>
      <c r="I47" s="74"/>
      <c r="J47" s="74"/>
      <c r="K47" s="74"/>
      <c r="L47" s="74"/>
    </row>
    <row r="49" ht="12.75" hidden="1"/>
    <row r="50" ht="12.75" hidden="1"/>
  </sheetData>
  <sheetProtection/>
  <mergeCells count="6">
    <mergeCell ref="B2:F2"/>
    <mergeCell ref="E10:K10"/>
    <mergeCell ref="B45:M46"/>
    <mergeCell ref="F11:H11"/>
    <mergeCell ref="B3:F3"/>
    <mergeCell ref="B4:F4"/>
  </mergeCells>
  <printOptions/>
  <pageMargins left="0.5" right="0.25" top="1" bottom="1" header="0.5" footer="0.5"/>
  <pageSetup fitToHeight="1" fitToWidth="1" horizontalDpi="600" verticalDpi="600" orientation="landscape"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latexx manufacturing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Latexx</dc:creator>
  <cp:keywords/>
  <dc:description/>
  <cp:lastModifiedBy>Toh</cp:lastModifiedBy>
  <cp:lastPrinted>2012-05-09T04:49:02Z</cp:lastPrinted>
  <dcterms:created xsi:type="dcterms:W3CDTF">2006-05-04T23:20:17Z</dcterms:created>
  <dcterms:modified xsi:type="dcterms:W3CDTF">2012-05-14T09:30:47Z</dcterms:modified>
  <cp:category/>
  <cp:version/>
  <cp:contentType/>
  <cp:contentStatus/>
</cp:coreProperties>
</file>