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15" windowHeight="36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'Sheet1'!$A$204:$J$260</definedName>
  </definedNames>
  <calcPr fullCalcOnLoad="1"/>
</workbook>
</file>

<file path=xl/sharedStrings.xml><?xml version="1.0" encoding="utf-8"?>
<sst xmlns="http://schemas.openxmlformats.org/spreadsheetml/2006/main" count="236" uniqueCount="187">
  <si>
    <t>QUARTERLY REPORT</t>
  </si>
  <si>
    <t>These figures have not been audited.</t>
  </si>
  <si>
    <t>CONSOLIDATED INCOME STATEMENT</t>
  </si>
  <si>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</si>
  <si>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</si>
  <si>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</si>
  <si>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</si>
  <si>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</si>
  <si>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</si>
  <si>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Quarter</t>
  </si>
  <si>
    <t>Todate</t>
  </si>
  <si>
    <t>Corr. Period</t>
  </si>
  <si>
    <t>30/09/1999</t>
  </si>
  <si>
    <t>30/09/1998</t>
  </si>
  <si>
    <t>RM'000</t>
  </si>
  <si>
    <t>1.(a)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</si>
  <si>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</si>
  <si>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</si>
  <si>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</si>
  <si>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</si>
  <si>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</si>
  <si>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2.(a)</t>
  </si>
  <si>
    <t>borrowings, depreciation and amortisation,</t>
  </si>
  <si>
    <t>exceptional items, income tax, minority</t>
  </si>
  <si>
    <t>interests and extraordinary items</t>
  </si>
  <si>
    <t xml:space="preserve">Interest on borrowings </t>
  </si>
  <si>
    <t>Depreciation and amortisation</t>
  </si>
  <si>
    <t xml:space="preserve">   (d)</t>
  </si>
  <si>
    <t>Exceptional items</t>
  </si>
  <si>
    <t xml:space="preserve">   (e)</t>
  </si>
  <si>
    <t xml:space="preserve">    (f)</t>
  </si>
  <si>
    <t>Share in the results of associated companies</t>
  </si>
  <si>
    <t xml:space="preserve">   (g)</t>
  </si>
  <si>
    <t>Profit/(loss) before taxation,minority interests</t>
  </si>
  <si>
    <t>and extraordinary items</t>
  </si>
  <si>
    <t xml:space="preserve">   (h)</t>
  </si>
  <si>
    <t>Taxation</t>
  </si>
  <si>
    <t xml:space="preserve">    (i)</t>
  </si>
  <si>
    <t>(i) Profit/(loss) after taxation before deducting</t>
  </si>
  <si>
    <t xml:space="preserve">    minority interests</t>
  </si>
  <si>
    <t>(ii) Less minority interests</t>
  </si>
  <si>
    <t xml:space="preserve">    (j)</t>
  </si>
  <si>
    <t>Profit/(loss) after taxation attributable to</t>
  </si>
  <si>
    <t>members of the company</t>
  </si>
  <si>
    <t xml:space="preserve">      Individual Quarter</t>
  </si>
  <si>
    <t xml:space="preserve">    Cumulative Quarter</t>
  </si>
  <si>
    <t xml:space="preserve">   (k)</t>
  </si>
  <si>
    <t>(i) Extraordinary items</t>
  </si>
  <si>
    <t>(iii) Extraordinary items attributable to</t>
  </si>
  <si>
    <t xml:space="preserve">     members of the company</t>
  </si>
  <si>
    <t xml:space="preserve">    (l)</t>
  </si>
  <si>
    <t>Profit/(loss) after taxation and extraordinary</t>
  </si>
  <si>
    <t>items attributable to members of the company</t>
  </si>
  <si>
    <t>3.(a)</t>
  </si>
  <si>
    <t>Earnings per share based on 2(j) above after</t>
  </si>
  <si>
    <t xml:space="preserve">deducting any provision for preference </t>
  </si>
  <si>
    <t>dividends, if any:-</t>
  </si>
  <si>
    <t xml:space="preserve">(i) Basic (based on </t>
  </si>
  <si>
    <t xml:space="preserve">    ordinary shares) (sen)</t>
  </si>
  <si>
    <t>(ii) Fully diluted ( based on</t>
  </si>
  <si>
    <t xml:space="preserve">              </t>
  </si>
  <si>
    <t>CONSOLIDATED BALANCE SHEET</t>
  </si>
  <si>
    <t>AS AT</t>
  </si>
  <si>
    <t xml:space="preserve">END OF </t>
  </si>
  <si>
    <t>PRECEDING</t>
  </si>
  <si>
    <t>CURRENT</t>
  </si>
  <si>
    <t>FINANCIAL</t>
  </si>
  <si>
    <t>QUARTER</t>
  </si>
  <si>
    <t>YEAR END</t>
  </si>
  <si>
    <t>31/12/1998</t>
  </si>
  <si>
    <t>Fixed Assets</t>
  </si>
  <si>
    <t>Investment in Associated Companies</t>
  </si>
  <si>
    <t>Long Term Investments</t>
  </si>
  <si>
    <t>Intangible Assets</t>
  </si>
  <si>
    <t>Current Assets</t>
  </si>
  <si>
    <t>Trade Debtors</t>
  </si>
  <si>
    <t>Short Term Investments</t>
  </si>
  <si>
    <t>Cash</t>
  </si>
  <si>
    <t>Others</t>
  </si>
  <si>
    <t>Current Liabilities</t>
  </si>
  <si>
    <t>Short Term Borrowings</t>
  </si>
  <si>
    <t>Trade Creditors</t>
  </si>
  <si>
    <t>Other Creditors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</si>
  <si>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</si>
  <si>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</si>
  <si>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</si>
  <si>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</si>
  <si>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</si>
  <si>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</si>
  <si>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</si>
  <si>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</si>
  <si>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</si>
  <si>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</si>
  <si>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</si>
  <si>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</si>
  <si>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</si>
  <si>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>Notes</t>
  </si>
  <si>
    <t xml:space="preserve">The same accounting policies and methods of computation are followed in the quarterly financial </t>
  </si>
  <si>
    <t>statements as compared with the most recent annual financial statement.</t>
  </si>
  <si>
    <t>The nature and amount of each exceptional item:- NIL</t>
  </si>
  <si>
    <t>The nature and amount of each extraordinary item:- NIL</t>
  </si>
  <si>
    <t>(a)</t>
  </si>
  <si>
    <t>(b)</t>
  </si>
  <si>
    <t>(c)</t>
  </si>
  <si>
    <t>The amount of pre-acquisition profits for the current financial year todate:- NIL</t>
  </si>
  <si>
    <t>The amount of profits on sale of investments and/or properties for the current financial year todate:-NIL</t>
  </si>
  <si>
    <t>Particulars of purchase or disposal of quoted securities:-</t>
  </si>
  <si>
    <t>total purchases and sales of quoted securities for the current financial year todate and profit/</t>
  </si>
  <si>
    <t>(loss) arising therefrom:- NIL</t>
  </si>
  <si>
    <t>investments in quoted shares as at end of the reporting period:-</t>
  </si>
  <si>
    <t>The effect of changes in the composition of the company for the current financial year todate including</t>
  </si>
  <si>
    <t xml:space="preserve">business combination, acquisition or disposal of subsidiaries and long term investments, restructuring   </t>
  </si>
  <si>
    <t>and discontinuing operations:- NIL</t>
  </si>
  <si>
    <t>Seasonality or cyclicality of operations:- NIL</t>
  </si>
  <si>
    <t xml:space="preserve">Details of issuances and repayment of debt and equity securities, share buybacks, share </t>
  </si>
  <si>
    <t xml:space="preserve">cancellations, shares held as treasury shares and resale of treasury shares for the current financial </t>
  </si>
  <si>
    <t>year todate:- NIL</t>
  </si>
  <si>
    <t>Group borrowings and debt securities as at end of the reporting period:-</t>
  </si>
  <si>
    <t>denomination of borrowings in foreign currency:- NIL</t>
  </si>
  <si>
    <t>Details of financial instuments with off balance sheet risk:- NIL</t>
  </si>
  <si>
    <t xml:space="preserve">Segment information by industry </t>
  </si>
  <si>
    <t>Profit</t>
  </si>
  <si>
    <t>Total</t>
  </si>
  <si>
    <t>Before</t>
  </si>
  <si>
    <t>Assets</t>
  </si>
  <si>
    <t>Employed</t>
  </si>
  <si>
    <t>Construction</t>
  </si>
  <si>
    <t>Plantation</t>
  </si>
  <si>
    <t>(d)</t>
  </si>
  <si>
    <t>in respect of deposited securities, entitlement to dividends will be determined on the basis of a</t>
  </si>
  <si>
    <t>Operating profit/(loss) after interest on borrowings,</t>
  </si>
  <si>
    <t>depreciation, amortisation and exceptional items</t>
  </si>
  <si>
    <t>but before income tax, minority interests and</t>
  </si>
  <si>
    <t>extraordinary items</t>
  </si>
  <si>
    <t xml:space="preserve">Operating profit/(loss) before interest on </t>
  </si>
  <si>
    <t>Reserve on consolidation</t>
  </si>
  <si>
    <t>Deferred Taxation</t>
  </si>
  <si>
    <t>Other Debtors</t>
  </si>
  <si>
    <t>Contract work-in-progress</t>
  </si>
  <si>
    <t>There is no deferred tax and adjustment for under or over provisions in respect of prior years.</t>
  </si>
  <si>
    <t>(i) at cost:- RM191,928</t>
  </si>
  <si>
    <t>(ii) at carrying value/book value:- RM165,224</t>
  </si>
  <si>
    <t>(iii) at market value:- RM165,224</t>
  </si>
  <si>
    <t>Status of corporate proposals announced but not completed:-</t>
  </si>
  <si>
    <t>secured borrowings:- NIL</t>
  </si>
  <si>
    <t>long term borrowings:- NIL</t>
  </si>
  <si>
    <t xml:space="preserve">Details of contingent liabilities:- </t>
  </si>
  <si>
    <t>Explanatory notes (only applicable to final quarter)</t>
  </si>
  <si>
    <t>Current year prospects:-</t>
  </si>
  <si>
    <t>The Government's decision to revive the construction sector has greatly benefited the Group which</t>
  </si>
  <si>
    <t>has secured major contracts worth RM 200 million during the current year.</t>
  </si>
  <si>
    <t>Review of Group's performance:-</t>
  </si>
  <si>
    <t xml:space="preserve">Quarterly report on consolidated results for the financial quarter ended 31st December 1999. </t>
  </si>
  <si>
    <t>31/12/1999</t>
  </si>
  <si>
    <t>Proposed corporate exercise involving bonus, rights, warrants and ESOS submitted to the Securities</t>
  </si>
  <si>
    <t>Commission pending approval.</t>
  </si>
  <si>
    <t>unsecured borrowings:- RM 5,620,311</t>
  </si>
  <si>
    <t>short term borrowings:- RM 5,620,311</t>
  </si>
  <si>
    <t xml:space="preserve">Operating profit before taxation for the 4th quarter improved to RM 4.5 million as compared to RM 3.6  </t>
  </si>
  <si>
    <t>million previously mainly due to better performance recorded by our oil palm plantation division during</t>
  </si>
  <si>
    <t>the said quarter.</t>
  </si>
  <si>
    <t xml:space="preserve">The Group recorded a turnover of RM 83.9 million during the year, representing a reduction of 18% </t>
  </si>
  <si>
    <t>from the turnover of RM 102.0 million attained in the previous corresponding year because a few major</t>
  </si>
  <si>
    <t>shortfall in profit guarantee:- RM 3,775,250/-</t>
  </si>
  <si>
    <t>surplus of actual profit from forecast profit:- RM 1,829,481/-</t>
  </si>
  <si>
    <t xml:space="preserve">Details of pending material litigation:- </t>
  </si>
  <si>
    <t>RM 35,600,000/-.</t>
  </si>
  <si>
    <t xml:space="preserve">Corporate guarantees given to banks for credit facilities granted to subsidiary companies:- </t>
  </si>
  <si>
    <t xml:space="preserve">Tasja Sdn Bhd, a subsidiary company of Astral Asia Berhad, has commenced winding-up petition </t>
  </si>
  <si>
    <t xml:space="preserve">against Golden Approach Sdn Bhd on grounds that the said debtor has not paid the sum of </t>
  </si>
  <si>
    <t xml:space="preserve">RM 1,316,783.76, of which full provision has been made in the accounts for year ended 31st </t>
  </si>
  <si>
    <t>December 1999.</t>
  </si>
  <si>
    <t>a first and final ordinary dividend of 5% less 28% Malaysian income tax has been proposed for</t>
  </si>
  <si>
    <t>the year ended 31st December 1999.</t>
  </si>
  <si>
    <t>amount per share :- 5 sen</t>
  </si>
  <si>
    <t>date payable:- 13th July 2000; and</t>
  </si>
  <si>
    <t>record of depositors as at 28th June 2000.</t>
  </si>
  <si>
    <t xml:space="preserve">Dividend:- </t>
  </si>
  <si>
    <t xml:space="preserve">contracts were completed during the year. In addition, the two major on-going contracts, namely, the </t>
  </si>
  <si>
    <t>construction of a polytechnic in Merlimau, Melaka and 2,000 units of low-cost houses in Kuantan,</t>
  </si>
  <si>
    <t xml:space="preserve">Pahang worth RM 133 million and RM 54 million respectively were only secured during the year and </t>
  </si>
  <si>
    <t xml:space="preserve">hence, the percentage of revenue recognition for these two projects has been insignificant for the </t>
  </si>
  <si>
    <t xml:space="preserve">current financial year. As a result of the aforementioned factors, operating profit before taxation and </t>
  </si>
  <si>
    <t>minority interests reduced to RM 13.0 million as compared to RM 14.7 million recorded in the previous</t>
  </si>
  <si>
    <t>year.</t>
  </si>
  <si>
    <t>previous corresponding period:- 5 sen per share</t>
  </si>
  <si>
    <t>total dividend for current financial year:- 5 sen per share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</si>
</sst>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15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0"/>
  <sheetViews>
    <sheetView tabSelected="1" workbookViewId="0" topLeftCell="A1">
      <pane xSplit="6" ySplit="13" topLeftCell="G10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I113" sqref="I113"/>
    </sheetView>
  </sheetViews>
  <sheetFormatPr defaultColWidth="9.140625" defaultRowHeight="12.75"/>
  <cols>
    <col min="1" max="2" width="4.7109375" style="0" customWidth="1"/>
    <col min="7" max="10" width="10.7109375" style="0" customWidth="1"/>
  </cols>
  <sheetData>
    <row r="1" ht="12.75">
      <c r="A1" s="1" t="s">
        <v>0</v>
      </c>
    </row>
    <row r="3" ht="12.75">
      <c r="A3" t="s">
        <v>152</v>
      </c>
    </row>
    <row r="4" ht="12.75">
      <c r="A4" t="s">
        <v>1</v>
      </c>
    </row>
    <row r="6" ht="12.75">
      <c r="A6" s="1" t="s">
        <v>2</v>
      </c>
    </row>
    <row r="8" spans="7:10" ht="12.75">
      <c r="G8" s="1" t="s">
        <v>3</v>
      </c>
      <c r="H8" s="1"/>
      <c r="I8" s="1" t="s">
        <v>4</v>
      </c>
      <c r="J8" s="1"/>
    </row>
    <row r="9" spans="7:10" ht="12.75">
      <c r="G9" s="2" t="s">
        <v>5</v>
      </c>
      <c r="H9" s="2" t="s">
        <v>6</v>
      </c>
      <c r="I9" s="2" t="s">
        <v>5</v>
      </c>
      <c r="J9" s="2" t="s">
        <v>7</v>
      </c>
    </row>
    <row r="10" spans="7:10" ht="12.75">
      <c r="G10" s="2" t="s">
        <v>8</v>
      </c>
      <c r="H10" s="2" t="s">
        <v>8</v>
      </c>
      <c r="I10" s="2" t="s">
        <v>8</v>
      </c>
      <c r="J10" s="2" t="s">
        <v>8</v>
      </c>
    </row>
    <row r="11" spans="7:10" ht="12.75">
      <c r="G11" s="2" t="s">
        <v>9</v>
      </c>
      <c r="H11" s="2" t="s">
        <v>9</v>
      </c>
      <c r="I11" s="2" t="s">
        <v>10</v>
      </c>
      <c r="J11" s="2" t="s">
        <v>11</v>
      </c>
    </row>
    <row r="12" spans="7:10" ht="12.75">
      <c r="G12" s="2" t="s">
        <v>153</v>
      </c>
      <c r="H12" s="2" t="s">
        <v>69</v>
      </c>
      <c r="I12" s="2" t="s">
        <v>153</v>
      </c>
      <c r="J12" s="2" t="s">
        <v>69</v>
      </c>
    </row>
    <row r="13" spans="7:10" ht="12.75">
      <c r="G13" s="2" t="s">
        <v>14</v>
      </c>
      <c r="H13" s="2" t="s">
        <v>14</v>
      </c>
      <c r="I13" s="2" t="s">
        <v>14</v>
      </c>
      <c r="J13" s="2" t="s">
        <v>14</v>
      </c>
    </row>
    <row r="15" spans="1:10" ht="12.75">
      <c r="A15" t="s">
        <v>15</v>
      </c>
      <c r="B15" t="s">
        <v>16</v>
      </c>
      <c r="G15" s="9">
        <v>20985</v>
      </c>
      <c r="H15" s="9">
        <v>25504</v>
      </c>
      <c r="I15" s="9">
        <v>83939</v>
      </c>
      <c r="J15" s="9">
        <v>102016</v>
      </c>
    </row>
    <row r="16" spans="7:10" ht="12.75">
      <c r="G16" s="9"/>
      <c r="H16" s="9"/>
      <c r="I16" s="9"/>
      <c r="J16" s="9"/>
    </row>
    <row r="17" spans="1:10" ht="12.75">
      <c r="A17" t="s">
        <v>17</v>
      </c>
      <c r="B17" t="s">
        <v>18</v>
      </c>
      <c r="G17" s="9">
        <v>0</v>
      </c>
      <c r="H17" s="9">
        <v>0</v>
      </c>
      <c r="I17" s="9">
        <v>0</v>
      </c>
      <c r="J17" s="9">
        <v>0</v>
      </c>
    </row>
    <row r="18" spans="7:10" ht="12.75">
      <c r="G18" s="9"/>
      <c r="H18" s="9"/>
      <c r="I18" s="9"/>
      <c r="J18" s="9"/>
    </row>
    <row r="19" spans="1:10" ht="12.75">
      <c r="A19" t="s">
        <v>19</v>
      </c>
      <c r="B19" t="s">
        <v>20</v>
      </c>
      <c r="G19" s="9">
        <v>90</v>
      </c>
      <c r="H19" s="9">
        <v>148</v>
      </c>
      <c r="I19" s="9">
        <v>360</v>
      </c>
      <c r="J19" s="9">
        <v>590</v>
      </c>
    </row>
    <row r="20" spans="7:10" ht="12.75">
      <c r="G20" s="9"/>
      <c r="H20" s="9"/>
      <c r="I20" s="9"/>
      <c r="J20" s="9"/>
    </row>
    <row r="21" spans="1:10" ht="12.75">
      <c r="A21" t="s">
        <v>21</v>
      </c>
      <c r="B21" t="s">
        <v>134</v>
      </c>
      <c r="G21" s="9">
        <f>+G32+G28+G26</f>
        <v>5426</v>
      </c>
      <c r="H21" s="9">
        <f>+H32+H28+H26</f>
        <v>4947</v>
      </c>
      <c r="I21" s="9">
        <v>17544</v>
      </c>
      <c r="J21" s="9">
        <f>+J26+J28+J32</f>
        <v>19822</v>
      </c>
    </row>
    <row r="22" spans="2:10" ht="12.75">
      <c r="B22" t="s">
        <v>22</v>
      </c>
      <c r="G22" s="9"/>
      <c r="H22" s="9"/>
      <c r="I22" s="9"/>
      <c r="J22" s="9"/>
    </row>
    <row r="23" spans="2:10" ht="12.75">
      <c r="B23" t="s">
        <v>23</v>
      </c>
      <c r="G23" s="9"/>
      <c r="H23" s="9"/>
      <c r="I23" s="9"/>
      <c r="J23" s="9"/>
    </row>
    <row r="24" spans="2:10" ht="12.75">
      <c r="B24" t="s">
        <v>24</v>
      </c>
      <c r="G24" s="9"/>
      <c r="H24" s="9"/>
      <c r="I24" s="9"/>
      <c r="J24" s="9"/>
    </row>
    <row r="25" spans="7:10" ht="12.75">
      <c r="G25" s="9"/>
      <c r="H25" s="9"/>
      <c r="I25" s="9"/>
      <c r="J25" s="9"/>
    </row>
    <row r="26" spans="1:10" ht="12.75">
      <c r="A26" t="s">
        <v>17</v>
      </c>
      <c r="B26" t="s">
        <v>25</v>
      </c>
      <c r="G26" s="9">
        <v>96</v>
      </c>
      <c r="H26" s="9">
        <v>130</v>
      </c>
      <c r="I26" s="9">
        <v>387</v>
      </c>
      <c r="J26" s="9">
        <v>522</v>
      </c>
    </row>
    <row r="27" spans="7:10" ht="12.75">
      <c r="G27" s="9"/>
      <c r="H27" s="9"/>
      <c r="I27" s="9"/>
      <c r="J27" s="9"/>
    </row>
    <row r="28" spans="1:10" ht="12.75">
      <c r="A28" t="s">
        <v>19</v>
      </c>
      <c r="B28" t="s">
        <v>26</v>
      </c>
      <c r="G28" s="9">
        <v>795</v>
      </c>
      <c r="H28" s="9">
        <v>1152</v>
      </c>
      <c r="I28" s="9">
        <v>4199</v>
      </c>
      <c r="J28" s="9">
        <v>4606</v>
      </c>
    </row>
    <row r="29" spans="7:10" ht="12.75">
      <c r="G29" s="9"/>
      <c r="H29" s="9"/>
      <c r="I29" s="9"/>
      <c r="J29" s="9"/>
    </row>
    <row r="30" spans="1:11" ht="12.75">
      <c r="A30" t="s">
        <v>27</v>
      </c>
      <c r="B30" t="s">
        <v>28</v>
      </c>
      <c r="G30" s="11">
        <v>0</v>
      </c>
      <c r="H30" s="11">
        <v>0</v>
      </c>
      <c r="I30" s="9">
        <v>0</v>
      </c>
      <c r="J30" s="11">
        <v>0</v>
      </c>
      <c r="K30" s="7"/>
    </row>
    <row r="31" spans="7:11" ht="12.75">
      <c r="G31" s="12"/>
      <c r="H31" s="12"/>
      <c r="I31" s="12"/>
      <c r="J31" s="12"/>
      <c r="K31" s="5"/>
    </row>
    <row r="32" spans="1:10" ht="12.75">
      <c r="A32" t="s">
        <v>29</v>
      </c>
      <c r="B32" t="s">
        <v>130</v>
      </c>
      <c r="G32" s="9">
        <v>4535</v>
      </c>
      <c r="H32" s="9">
        <v>3665</v>
      </c>
      <c r="I32" s="9">
        <v>12958</v>
      </c>
      <c r="J32" s="9">
        <v>14694</v>
      </c>
    </row>
    <row r="33" spans="2:10" ht="12.75">
      <c r="B33" t="s">
        <v>131</v>
      </c>
      <c r="G33" s="9"/>
      <c r="H33" s="9"/>
      <c r="I33" s="9"/>
      <c r="J33" s="9"/>
    </row>
    <row r="34" spans="2:10" ht="12.75">
      <c r="B34" t="s">
        <v>132</v>
      </c>
      <c r="G34" s="9"/>
      <c r="H34" s="9"/>
      <c r="I34" s="9"/>
      <c r="J34" s="9"/>
    </row>
    <row r="35" spans="2:10" ht="12.75">
      <c r="B35" t="s">
        <v>133</v>
      </c>
      <c r="G35" s="9"/>
      <c r="H35" s="9"/>
      <c r="I35" s="9"/>
      <c r="J35" s="9"/>
    </row>
    <row r="36" spans="7:10" ht="12.75">
      <c r="G36" s="9"/>
      <c r="H36" s="9"/>
      <c r="I36" s="9"/>
      <c r="J36" s="9"/>
    </row>
    <row r="37" spans="1:10" ht="12.75">
      <c r="A37" t="s">
        <v>30</v>
      </c>
      <c r="B37" t="s">
        <v>31</v>
      </c>
      <c r="G37" s="9">
        <v>0</v>
      </c>
      <c r="H37" s="9">
        <v>0</v>
      </c>
      <c r="I37" s="9">
        <v>0</v>
      </c>
      <c r="J37" s="9">
        <v>0</v>
      </c>
    </row>
    <row r="38" spans="7:10" ht="12.75">
      <c r="G38" s="9"/>
      <c r="H38" s="9"/>
      <c r="I38" s="12"/>
      <c r="J38" s="9"/>
    </row>
    <row r="39" spans="1:11" ht="12.75">
      <c r="A39" t="s">
        <v>32</v>
      </c>
      <c r="B39" t="s">
        <v>33</v>
      </c>
      <c r="G39" s="10">
        <f>+G32</f>
        <v>4535</v>
      </c>
      <c r="H39" s="10">
        <f>+H32</f>
        <v>3665</v>
      </c>
      <c r="I39" s="9">
        <v>12958</v>
      </c>
      <c r="J39" s="10">
        <f>+J32</f>
        <v>14694</v>
      </c>
      <c r="K39" s="6"/>
    </row>
    <row r="40" spans="2:10" ht="12.75">
      <c r="B40" t="s">
        <v>34</v>
      </c>
      <c r="G40" s="9"/>
      <c r="H40" s="9"/>
      <c r="I40" s="9"/>
      <c r="J40" s="9"/>
    </row>
    <row r="41" spans="7:10" ht="12.75">
      <c r="G41" s="9"/>
      <c r="H41" s="9"/>
      <c r="I41" s="9"/>
      <c r="J41" s="9"/>
    </row>
    <row r="42" spans="1:10" ht="12.75">
      <c r="A42" t="s">
        <v>35</v>
      </c>
      <c r="B42" t="s">
        <v>36</v>
      </c>
      <c r="G42" s="9">
        <v>0</v>
      </c>
      <c r="H42" s="9">
        <v>1233</v>
      </c>
      <c r="I42" s="9">
        <v>0</v>
      </c>
      <c r="J42" s="9">
        <v>4933</v>
      </c>
    </row>
    <row r="43" spans="7:11" ht="12.75">
      <c r="G43" s="12"/>
      <c r="H43" s="12"/>
      <c r="I43" s="12"/>
      <c r="J43" s="12"/>
      <c r="K43" s="5"/>
    </row>
    <row r="44" spans="1:13" ht="12.75">
      <c r="A44" t="s">
        <v>37</v>
      </c>
      <c r="B44" t="s">
        <v>38</v>
      </c>
      <c r="G44" s="9">
        <f>+G39-G42</f>
        <v>4535</v>
      </c>
      <c r="H44" s="9">
        <f>+H39-H42</f>
        <v>2432</v>
      </c>
      <c r="I44" s="9">
        <f>+I39-I42</f>
        <v>12958</v>
      </c>
      <c r="J44" s="9">
        <f>+J39-J42</f>
        <v>9761</v>
      </c>
      <c r="L44" s="9">
        <f>+L39-L42</f>
        <v>0</v>
      </c>
      <c r="M44" s="9">
        <f>+M39-M42</f>
        <v>0</v>
      </c>
    </row>
    <row r="45" spans="2:10" ht="12.75">
      <c r="B45" t="s">
        <v>39</v>
      </c>
      <c r="G45" s="9"/>
      <c r="H45" s="9"/>
      <c r="I45" s="9"/>
      <c r="J45" s="9"/>
    </row>
    <row r="46" spans="7:10" ht="12.75">
      <c r="G46" s="9"/>
      <c r="H46" s="9"/>
      <c r="I46" s="9"/>
      <c r="J46" s="9"/>
    </row>
    <row r="47" spans="2:10" ht="12.75">
      <c r="B47" t="s">
        <v>40</v>
      </c>
      <c r="G47" s="9">
        <v>1160</v>
      </c>
      <c r="H47" s="9">
        <v>226</v>
      </c>
      <c r="I47" s="9">
        <v>1664</v>
      </c>
      <c r="J47" s="9">
        <v>904</v>
      </c>
    </row>
    <row r="48" spans="7:11" ht="12.75">
      <c r="G48" s="12"/>
      <c r="H48" s="12"/>
      <c r="I48" s="12"/>
      <c r="J48" s="12"/>
      <c r="K48" s="5"/>
    </row>
    <row r="49" spans="1:10" ht="12.75">
      <c r="A49" t="s">
        <v>41</v>
      </c>
      <c r="B49" t="s">
        <v>42</v>
      </c>
      <c r="G49" s="9">
        <f>+G44-G47</f>
        <v>3375</v>
      </c>
      <c r="H49" s="9">
        <f>+H44-H47</f>
        <v>2206</v>
      </c>
      <c r="I49" s="9">
        <f>+I44-I47</f>
        <v>11294</v>
      </c>
      <c r="J49" s="9">
        <f>+J44-J47</f>
        <v>8857</v>
      </c>
    </row>
    <row r="50" spans="2:11" ht="12.75">
      <c r="B50" t="s">
        <v>43</v>
      </c>
      <c r="G50" s="11"/>
      <c r="H50" s="11"/>
      <c r="I50" s="9"/>
      <c r="J50" s="11"/>
      <c r="K50" s="7"/>
    </row>
    <row r="53" spans="7:10" ht="12.75">
      <c r="G53" s="1" t="s">
        <v>44</v>
      </c>
      <c r="H53" s="1"/>
      <c r="I53" s="1" t="s">
        <v>45</v>
      </c>
      <c r="J53" s="1"/>
    </row>
    <row r="54" spans="7:10" ht="12.75">
      <c r="G54" s="2" t="s">
        <v>5</v>
      </c>
      <c r="H54" s="2" t="s">
        <v>6</v>
      </c>
      <c r="I54" s="2" t="s">
        <v>5</v>
      </c>
      <c r="J54" s="2" t="s">
        <v>7</v>
      </c>
    </row>
    <row r="55" spans="7:10" ht="12.75">
      <c r="G55" s="2" t="s">
        <v>8</v>
      </c>
      <c r="H55" s="2" t="s">
        <v>8</v>
      </c>
      <c r="I55" s="2" t="s">
        <v>8</v>
      </c>
      <c r="J55" s="2" t="s">
        <v>8</v>
      </c>
    </row>
    <row r="56" spans="7:10" ht="12.75">
      <c r="G56" s="2" t="s">
        <v>9</v>
      </c>
      <c r="H56" s="2" t="s">
        <v>9</v>
      </c>
      <c r="I56" s="2" t="s">
        <v>10</v>
      </c>
      <c r="J56" s="2" t="s">
        <v>11</v>
      </c>
    </row>
    <row r="57" spans="7:10" ht="12.75">
      <c r="G57" s="2" t="s">
        <v>12</v>
      </c>
      <c r="H57" s="2" t="s">
        <v>13</v>
      </c>
      <c r="I57" s="2" t="s">
        <v>12</v>
      </c>
      <c r="J57" s="2" t="s">
        <v>13</v>
      </c>
    </row>
    <row r="58" spans="7:10" ht="12.75">
      <c r="G58" s="2" t="s">
        <v>14</v>
      </c>
      <c r="H58" s="2" t="s">
        <v>14</v>
      </c>
      <c r="I58" s="2" t="s">
        <v>14</v>
      </c>
      <c r="J58" s="2" t="s">
        <v>14</v>
      </c>
    </row>
    <row r="60" spans="1:10" ht="12.75">
      <c r="A60" t="s">
        <v>46</v>
      </c>
      <c r="B60" t="s">
        <v>47</v>
      </c>
      <c r="G60" s="9">
        <v>0</v>
      </c>
      <c r="H60" s="9">
        <v>0</v>
      </c>
      <c r="I60" s="9">
        <v>0</v>
      </c>
      <c r="J60" s="9">
        <v>0</v>
      </c>
    </row>
    <row r="61" spans="2:10" ht="12.75">
      <c r="B61" t="s">
        <v>40</v>
      </c>
      <c r="G61" s="9">
        <v>0</v>
      </c>
      <c r="H61" s="9">
        <v>0</v>
      </c>
      <c r="I61" s="9">
        <v>0</v>
      </c>
      <c r="J61" s="9">
        <v>0</v>
      </c>
    </row>
    <row r="62" spans="2:10" ht="12.75">
      <c r="B62" t="s">
        <v>48</v>
      </c>
      <c r="G62" s="9">
        <v>0</v>
      </c>
      <c r="H62" s="9">
        <v>0</v>
      </c>
      <c r="I62" s="9">
        <v>0</v>
      </c>
      <c r="J62" s="9">
        <v>0</v>
      </c>
    </row>
    <row r="63" spans="2:10" ht="12.75">
      <c r="B63" t="s">
        <v>49</v>
      </c>
      <c r="G63" s="9"/>
      <c r="H63" s="9"/>
      <c r="I63" s="9"/>
      <c r="J63" s="9"/>
    </row>
    <row r="64" spans="7:10" ht="12.75">
      <c r="G64" s="9"/>
      <c r="H64" s="9"/>
      <c r="I64" s="9"/>
      <c r="J64" s="9"/>
    </row>
    <row r="65" spans="1:11" ht="12.75">
      <c r="A65" t="s">
        <v>50</v>
      </c>
      <c r="B65" t="s">
        <v>51</v>
      </c>
      <c r="G65" s="10"/>
      <c r="H65" s="10"/>
      <c r="I65" s="10"/>
      <c r="J65" s="10"/>
      <c r="K65" s="6"/>
    </row>
    <row r="66" spans="2:11" ht="13.5" thickBot="1">
      <c r="B66" t="s">
        <v>52</v>
      </c>
      <c r="G66" s="13">
        <f>+G49</f>
        <v>3375</v>
      </c>
      <c r="H66" s="13">
        <f>+H49</f>
        <v>2206</v>
      </c>
      <c r="I66" s="13">
        <f>+I49</f>
        <v>11294</v>
      </c>
      <c r="J66" s="13">
        <f>+J49</f>
        <v>8857</v>
      </c>
      <c r="K66" s="8"/>
    </row>
    <row r="68" spans="1:2" ht="12.75">
      <c r="A68" t="s">
        <v>53</v>
      </c>
      <c r="B68" t="s">
        <v>54</v>
      </c>
    </row>
    <row r="69" ht="12.75">
      <c r="B69" t="s">
        <v>55</v>
      </c>
    </row>
    <row r="70" ht="12.75">
      <c r="B70" t="s">
        <v>56</v>
      </c>
    </row>
    <row r="72" spans="2:10" ht="12.75">
      <c r="B72" t="s">
        <v>57</v>
      </c>
      <c r="G72" s="26">
        <f>+G49/40000*100</f>
        <v>8.4375</v>
      </c>
      <c r="H72" s="26">
        <f>+H49/40000*100</f>
        <v>5.515</v>
      </c>
      <c r="I72" s="26">
        <f>+I49/40000*100</f>
        <v>28.235</v>
      </c>
      <c r="J72" s="26">
        <f>+J49/40000*100</f>
        <v>22.142500000000002</v>
      </c>
    </row>
    <row r="73" ht="12.75">
      <c r="B73" t="s">
        <v>58</v>
      </c>
    </row>
    <row r="75" spans="2:10" ht="12.75">
      <c r="B75" t="s">
        <v>59</v>
      </c>
      <c r="G75" s="26">
        <f>+G49/40000*100</f>
        <v>8.4375</v>
      </c>
      <c r="H75" s="26">
        <f>+H49/40000*100</f>
        <v>5.515</v>
      </c>
      <c r="I75" s="26">
        <f>+I49/40000*100</f>
        <v>28.235</v>
      </c>
      <c r="J75" s="26">
        <f>+J49/40000*100</f>
        <v>22.142500000000002</v>
      </c>
    </row>
    <row r="76" ht="12.75">
      <c r="B76" t="s">
        <v>58</v>
      </c>
    </row>
    <row r="78" ht="12.75">
      <c r="B78" t="s">
        <v>60</v>
      </c>
    </row>
    <row r="79" ht="12.75">
      <c r="A79" s="1" t="s">
        <v>61</v>
      </c>
    </row>
    <row r="81" spans="9:10" ht="12.75">
      <c r="I81" s="2" t="s">
        <v>62</v>
      </c>
      <c r="J81" s="2" t="s">
        <v>62</v>
      </c>
    </row>
    <row r="82" spans="9:10" ht="12.75">
      <c r="I82" s="2" t="s">
        <v>63</v>
      </c>
      <c r="J82" s="2" t="s">
        <v>64</v>
      </c>
    </row>
    <row r="83" spans="9:10" ht="12.75">
      <c r="I83" s="2" t="s">
        <v>65</v>
      </c>
      <c r="J83" s="2" t="s">
        <v>66</v>
      </c>
    </row>
    <row r="84" spans="9:10" ht="12.75">
      <c r="I84" s="2" t="s">
        <v>67</v>
      </c>
      <c r="J84" s="2" t="s">
        <v>68</v>
      </c>
    </row>
    <row r="85" spans="9:10" ht="12.75">
      <c r="I85" s="2" t="s">
        <v>153</v>
      </c>
      <c r="J85" s="2" t="s">
        <v>69</v>
      </c>
    </row>
    <row r="86" spans="9:10" ht="12.75">
      <c r="I86" s="2" t="s">
        <v>14</v>
      </c>
      <c r="J86" s="2" t="s">
        <v>14</v>
      </c>
    </row>
    <row r="88" spans="1:10" ht="12.75">
      <c r="A88" s="3">
        <v>1</v>
      </c>
      <c r="B88" t="s">
        <v>70</v>
      </c>
      <c r="I88" s="9">
        <v>67782</v>
      </c>
      <c r="J88" s="9">
        <v>69902</v>
      </c>
    </row>
    <row r="89" spans="9:10" ht="12.75">
      <c r="I89" s="9"/>
      <c r="J89" s="9"/>
    </row>
    <row r="90" spans="1:10" ht="12.75">
      <c r="A90" s="3">
        <v>2</v>
      </c>
      <c r="B90" t="s">
        <v>71</v>
      </c>
      <c r="I90" s="9">
        <v>0</v>
      </c>
      <c r="J90" s="9">
        <v>0</v>
      </c>
    </row>
    <row r="91" spans="9:10" ht="12.75">
      <c r="I91" s="9"/>
      <c r="J91" s="9"/>
    </row>
    <row r="92" spans="1:10" ht="12.75">
      <c r="A92" s="3">
        <v>3</v>
      </c>
      <c r="B92" t="s">
        <v>72</v>
      </c>
      <c r="I92" s="9">
        <v>190</v>
      </c>
      <c r="J92" s="9">
        <v>190</v>
      </c>
    </row>
    <row r="93" spans="9:10" ht="12.75">
      <c r="I93" s="9"/>
      <c r="J93" s="9"/>
    </row>
    <row r="94" spans="1:10" ht="12.75">
      <c r="A94" s="3">
        <v>4</v>
      </c>
      <c r="B94" t="s">
        <v>73</v>
      </c>
      <c r="I94" s="9">
        <v>0</v>
      </c>
      <c r="J94" s="9">
        <v>12</v>
      </c>
    </row>
    <row r="95" spans="1:10" ht="12.75">
      <c r="A95" s="3"/>
      <c r="I95" s="9"/>
      <c r="J95" s="9"/>
    </row>
    <row r="96" spans="9:10" ht="12.75">
      <c r="I96" s="9"/>
      <c r="J96" s="9"/>
    </row>
    <row r="97" spans="1:10" ht="12.75">
      <c r="A97" s="3">
        <v>5</v>
      </c>
      <c r="B97" t="s">
        <v>74</v>
      </c>
      <c r="I97" s="9"/>
      <c r="J97" s="9"/>
    </row>
    <row r="98" spans="3:10" ht="12.75">
      <c r="C98" t="s">
        <v>138</v>
      </c>
      <c r="I98" s="17">
        <v>10660</v>
      </c>
      <c r="J98" s="18">
        <v>14334</v>
      </c>
    </row>
    <row r="99" spans="3:10" ht="12.75">
      <c r="C99" t="s">
        <v>75</v>
      </c>
      <c r="I99" s="15">
        <v>64781</v>
      </c>
      <c r="J99" s="19">
        <v>58917</v>
      </c>
    </row>
    <row r="100" spans="3:10" ht="12.75">
      <c r="C100" t="s">
        <v>76</v>
      </c>
      <c r="I100" s="15">
        <v>165</v>
      </c>
      <c r="J100" s="19">
        <v>110</v>
      </c>
    </row>
    <row r="101" spans="3:10" ht="12.75">
      <c r="C101" t="s">
        <v>77</v>
      </c>
      <c r="I101" s="15">
        <v>9808</v>
      </c>
      <c r="J101" s="19">
        <v>4532</v>
      </c>
    </row>
    <row r="102" spans="3:10" ht="12.75">
      <c r="C102" t="s">
        <v>137</v>
      </c>
      <c r="I102" s="15">
        <v>5642</v>
      </c>
      <c r="J102" s="19">
        <v>10953</v>
      </c>
    </row>
    <row r="103" spans="9:10" ht="12.75">
      <c r="I103" s="16">
        <f>+SUM(I98:I102)</f>
        <v>91056</v>
      </c>
      <c r="J103" s="20">
        <f>+SUM(J98:J102)</f>
        <v>88846</v>
      </c>
    </row>
    <row r="104" spans="9:10" ht="12.75">
      <c r="I104" s="15"/>
      <c r="J104" s="19"/>
    </row>
    <row r="105" spans="1:10" ht="12.75">
      <c r="A105" s="3">
        <v>6</v>
      </c>
      <c r="B105" t="s">
        <v>79</v>
      </c>
      <c r="I105" s="15"/>
      <c r="J105" s="19"/>
    </row>
    <row r="106" spans="3:10" ht="12.75">
      <c r="C106" t="s">
        <v>80</v>
      </c>
      <c r="I106" s="15">
        <v>5620</v>
      </c>
      <c r="J106" s="19">
        <v>6524</v>
      </c>
    </row>
    <row r="107" spans="3:10" ht="12.75">
      <c r="C107" t="s">
        <v>81</v>
      </c>
      <c r="I107" s="15">
        <v>28541</v>
      </c>
      <c r="J107" s="19">
        <v>33833</v>
      </c>
    </row>
    <row r="108" spans="3:10" ht="12.75">
      <c r="C108" t="s">
        <v>82</v>
      </c>
      <c r="I108" s="15">
        <v>4880</v>
      </c>
      <c r="J108" s="19">
        <v>5243</v>
      </c>
    </row>
    <row r="109" spans="3:10" ht="12.75">
      <c r="C109" t="s">
        <v>83</v>
      </c>
      <c r="I109" s="15">
        <v>0</v>
      </c>
      <c r="J109" s="19">
        <v>4321</v>
      </c>
    </row>
    <row r="110" spans="3:10" ht="12.75">
      <c r="C110" t="s">
        <v>78</v>
      </c>
      <c r="I110" s="15">
        <v>0</v>
      </c>
      <c r="J110" s="19">
        <v>2000</v>
      </c>
    </row>
    <row r="111" spans="9:10" ht="12.75">
      <c r="I111" s="16">
        <f>+SUM(I106:I110)</f>
        <v>39041</v>
      </c>
      <c r="J111" s="20">
        <f>+SUM(J106:J110)</f>
        <v>51921</v>
      </c>
    </row>
    <row r="112" spans="9:10" ht="12.75">
      <c r="I112" s="9"/>
      <c r="J112" s="9"/>
    </row>
    <row r="113" spans="1:10" ht="12.75">
      <c r="A113" s="3">
        <v>7</v>
      </c>
      <c r="B113" t="s">
        <v>84</v>
      </c>
      <c r="I113" s="9">
        <f>+I103-I111</f>
        <v>52015</v>
      </c>
      <c r="J113" s="9">
        <f>+J103-J111</f>
        <v>36925</v>
      </c>
    </row>
    <row r="114" spans="9:10" ht="12.75">
      <c r="I114" s="9"/>
      <c r="J114" s="9"/>
    </row>
    <row r="115" spans="9:10" ht="12.75">
      <c r="I115" s="14">
        <f>+I113+I92+I88</f>
        <v>119987</v>
      </c>
      <c r="J115" s="14">
        <f>+J113+J94+J92+J88</f>
        <v>107029</v>
      </c>
    </row>
    <row r="116" spans="1:10" ht="12.75">
      <c r="A116" s="3">
        <v>8</v>
      </c>
      <c r="B116" t="s">
        <v>85</v>
      </c>
      <c r="I116" s="9"/>
      <c r="J116" s="9"/>
    </row>
    <row r="117" spans="1:10" ht="12.75">
      <c r="A117" s="3"/>
      <c r="I117" s="9"/>
      <c r="J117" s="9"/>
    </row>
    <row r="118" spans="2:10" ht="12.75">
      <c r="B118" t="s">
        <v>86</v>
      </c>
      <c r="I118" s="9">
        <v>39999</v>
      </c>
      <c r="J118" s="9">
        <v>39999</v>
      </c>
    </row>
    <row r="119" spans="9:10" ht="12.75">
      <c r="I119" s="9"/>
      <c r="J119" s="9"/>
    </row>
    <row r="120" spans="2:10" ht="12.75">
      <c r="B120" t="s">
        <v>87</v>
      </c>
      <c r="I120" s="9"/>
      <c r="J120" s="9"/>
    </row>
    <row r="121" spans="3:10" ht="12.75">
      <c r="C121" t="s">
        <v>88</v>
      </c>
      <c r="I121" s="17">
        <v>12772</v>
      </c>
      <c r="J121" s="18">
        <v>12772</v>
      </c>
    </row>
    <row r="122" spans="3:10" ht="12.75">
      <c r="C122" t="s">
        <v>89</v>
      </c>
      <c r="I122" s="15">
        <v>0</v>
      </c>
      <c r="J122" s="19">
        <v>0</v>
      </c>
    </row>
    <row r="123" spans="3:10" ht="12.75">
      <c r="C123" t="s">
        <v>90</v>
      </c>
      <c r="I123" s="15">
        <v>0</v>
      </c>
      <c r="J123" s="19">
        <v>0</v>
      </c>
    </row>
    <row r="124" spans="3:10" ht="12.75">
      <c r="C124" t="s">
        <v>91</v>
      </c>
      <c r="I124" s="15">
        <v>0</v>
      </c>
      <c r="J124" s="19">
        <v>0</v>
      </c>
    </row>
    <row r="125" spans="3:10" ht="12.75">
      <c r="C125" t="s">
        <v>92</v>
      </c>
      <c r="I125" s="15">
        <v>38658</v>
      </c>
      <c r="J125" s="19">
        <v>27364</v>
      </c>
    </row>
    <row r="126" spans="3:10" ht="12.75">
      <c r="C126" t="s">
        <v>135</v>
      </c>
      <c r="I126" s="21">
        <v>4200</v>
      </c>
      <c r="J126" s="22">
        <v>4200</v>
      </c>
    </row>
    <row r="127" spans="9:10" ht="12.75">
      <c r="I127" s="9">
        <f>+SUM(I121:I126)</f>
        <v>55630</v>
      </c>
      <c r="J127" s="9">
        <f>+SUM(J121:J126)</f>
        <v>44336</v>
      </c>
    </row>
    <row r="128" spans="9:10" ht="12.75">
      <c r="I128" s="9"/>
      <c r="J128" s="9"/>
    </row>
    <row r="129" spans="9:10" ht="12.75">
      <c r="I129" s="10">
        <f>+I118+I127</f>
        <v>95629</v>
      </c>
      <c r="J129" s="10">
        <f>+J118+J127</f>
        <v>84335</v>
      </c>
    </row>
    <row r="130" spans="9:10" ht="12.75">
      <c r="I130" s="9"/>
      <c r="J130" s="9"/>
    </row>
    <row r="131" spans="1:10" ht="12.75">
      <c r="A131" s="3">
        <v>9</v>
      </c>
      <c r="B131" t="s">
        <v>93</v>
      </c>
      <c r="I131" s="9">
        <v>20423</v>
      </c>
      <c r="J131" s="9">
        <v>18759</v>
      </c>
    </row>
    <row r="132" spans="1:10" ht="12.75">
      <c r="A132" s="3"/>
      <c r="I132" s="9"/>
      <c r="J132" s="9"/>
    </row>
    <row r="133" spans="1:10" ht="12.75">
      <c r="A133" s="3">
        <v>10</v>
      </c>
      <c r="B133" t="s">
        <v>94</v>
      </c>
      <c r="I133" s="9">
        <v>0</v>
      </c>
      <c r="J133" s="9">
        <v>0</v>
      </c>
    </row>
    <row r="134" spans="9:10" ht="12.75">
      <c r="I134" s="9"/>
      <c r="J134" s="9"/>
    </row>
    <row r="135" spans="1:10" ht="12.75">
      <c r="A135" s="3">
        <v>11</v>
      </c>
      <c r="B135" t="s">
        <v>136</v>
      </c>
      <c r="I135" s="9">
        <v>3935</v>
      </c>
      <c r="J135" s="9">
        <v>3935</v>
      </c>
    </row>
    <row r="137" spans="9:10" ht="12.75">
      <c r="I137" s="23">
        <f>+SUM(I129:I135)</f>
        <v>119987</v>
      </c>
      <c r="J137" s="23">
        <f>+SUM(J129:J135)</f>
        <v>107029</v>
      </c>
    </row>
    <row r="138" spans="9:10" ht="12.75">
      <c r="I138" s="25"/>
      <c r="J138" s="25"/>
    </row>
    <row r="139" spans="1:10" ht="12.75">
      <c r="A139" s="3">
        <v>12</v>
      </c>
      <c r="B139" t="s">
        <v>95</v>
      </c>
      <c r="I139" s="4">
        <v>239</v>
      </c>
      <c r="J139" s="4">
        <v>211</v>
      </c>
    </row>
    <row r="143" ht="12.75">
      <c r="A143" s="1" t="s">
        <v>96</v>
      </c>
    </row>
    <row r="145" spans="1:2" ht="12.75">
      <c r="A145">
        <v>1</v>
      </c>
      <c r="B145" t="s">
        <v>97</v>
      </c>
    </row>
    <row r="146" ht="12.75">
      <c r="B146" t="s">
        <v>98</v>
      </c>
    </row>
    <row r="148" spans="1:2" ht="12.75">
      <c r="A148">
        <v>2</v>
      </c>
      <c r="B148" t="s">
        <v>99</v>
      </c>
    </row>
    <row r="150" spans="1:2" ht="12.75">
      <c r="A150">
        <v>3</v>
      </c>
      <c r="B150" t="s">
        <v>100</v>
      </c>
    </row>
    <row r="152" spans="1:2" ht="12.75">
      <c r="A152">
        <v>4</v>
      </c>
      <c r="B152" t="s">
        <v>139</v>
      </c>
    </row>
    <row r="154" spans="1:2" ht="12.75">
      <c r="A154">
        <v>5</v>
      </c>
      <c r="B154" t="s">
        <v>104</v>
      </c>
    </row>
    <row r="156" spans="1:2" ht="12.75">
      <c r="A156">
        <v>6</v>
      </c>
      <c r="B156" t="s">
        <v>105</v>
      </c>
    </row>
    <row r="158" spans="1:2" ht="12.75">
      <c r="A158">
        <v>7</v>
      </c>
      <c r="B158" t="s">
        <v>106</v>
      </c>
    </row>
    <row r="160" spans="2:3" ht="12.75">
      <c r="B160" t="s">
        <v>101</v>
      </c>
      <c r="C160" t="s">
        <v>107</v>
      </c>
    </row>
    <row r="161" ht="12.75">
      <c r="C161" t="s">
        <v>108</v>
      </c>
    </row>
    <row r="163" spans="2:3" ht="12.75">
      <c r="B163" t="s">
        <v>102</v>
      </c>
      <c r="C163" t="s">
        <v>109</v>
      </c>
    </row>
    <row r="165" ht="12.75">
      <c r="C165" t="s">
        <v>140</v>
      </c>
    </row>
    <row r="167" ht="12.75">
      <c r="C167" t="s">
        <v>141</v>
      </c>
    </row>
    <row r="169" ht="12.75">
      <c r="C169" t="s">
        <v>142</v>
      </c>
    </row>
    <row r="172" spans="1:2" ht="12.75">
      <c r="A172">
        <v>8</v>
      </c>
      <c r="B172" t="s">
        <v>110</v>
      </c>
    </row>
    <row r="173" ht="12.75">
      <c r="B173" t="s">
        <v>111</v>
      </c>
    </row>
    <row r="174" ht="12.75">
      <c r="B174" t="s">
        <v>112</v>
      </c>
    </row>
    <row r="176" spans="1:2" ht="12.75">
      <c r="A176">
        <v>9</v>
      </c>
      <c r="B176" t="s">
        <v>143</v>
      </c>
    </row>
    <row r="177" ht="12.75">
      <c r="B177" t="s">
        <v>154</v>
      </c>
    </row>
    <row r="178" ht="12.75">
      <c r="B178" t="s">
        <v>155</v>
      </c>
    </row>
    <row r="180" spans="1:2" ht="12.75">
      <c r="A180">
        <v>10</v>
      </c>
      <c r="B180" t="s">
        <v>113</v>
      </c>
    </row>
    <row r="182" spans="1:2" ht="12.75">
      <c r="A182">
        <v>11</v>
      </c>
      <c r="B182" t="s">
        <v>114</v>
      </c>
    </row>
    <row r="183" ht="12.75">
      <c r="B183" t="s">
        <v>115</v>
      </c>
    </row>
    <row r="184" ht="12.75">
      <c r="B184" t="s">
        <v>116</v>
      </c>
    </row>
    <row r="186" spans="1:2" ht="12.75">
      <c r="A186">
        <v>12</v>
      </c>
      <c r="B186" t="s">
        <v>117</v>
      </c>
    </row>
    <row r="188" spans="2:3" ht="12.75">
      <c r="B188" t="s">
        <v>101</v>
      </c>
      <c r="C188" t="s">
        <v>144</v>
      </c>
    </row>
    <row r="189" ht="12.75">
      <c r="C189" t="s">
        <v>156</v>
      </c>
    </row>
    <row r="192" spans="2:3" ht="12.75">
      <c r="B192" t="s">
        <v>102</v>
      </c>
      <c r="C192" t="s">
        <v>157</v>
      </c>
    </row>
    <row r="193" ht="12.75">
      <c r="C193" t="s">
        <v>145</v>
      </c>
    </row>
    <row r="196" spans="2:3" ht="12.75">
      <c r="B196" t="s">
        <v>103</v>
      </c>
      <c r="C196" t="s">
        <v>118</v>
      </c>
    </row>
    <row r="198" spans="1:2" ht="12.75">
      <c r="A198">
        <v>13</v>
      </c>
      <c r="B198" t="s">
        <v>146</v>
      </c>
    </row>
    <row r="199" ht="12.75">
      <c r="B199" t="s">
        <v>167</v>
      </c>
    </row>
    <row r="200" ht="12.75">
      <c r="B200" t="s">
        <v>166</v>
      </c>
    </row>
    <row r="202" spans="1:2" ht="12.75">
      <c r="A202">
        <v>14</v>
      </c>
      <c r="B202" t="s">
        <v>119</v>
      </c>
    </row>
    <row r="204" spans="1:2" ht="12.75">
      <c r="A204">
        <v>15</v>
      </c>
      <c r="B204" t="s">
        <v>165</v>
      </c>
    </row>
    <row r="205" ht="12.75">
      <c r="B205" t="s">
        <v>168</v>
      </c>
    </row>
    <row r="206" ht="12.75">
      <c r="B206" t="s">
        <v>169</v>
      </c>
    </row>
    <row r="207" ht="12.75">
      <c r="B207" t="s">
        <v>170</v>
      </c>
    </row>
    <row r="208" ht="12.75">
      <c r="B208" t="s">
        <v>171</v>
      </c>
    </row>
    <row r="210" spans="1:2" ht="12.75">
      <c r="A210">
        <v>16</v>
      </c>
      <c r="B210" t="s">
        <v>120</v>
      </c>
    </row>
    <row r="211" spans="8:10" ht="12.75">
      <c r="H211" s="2"/>
      <c r="I211" s="2" t="s">
        <v>121</v>
      </c>
      <c r="J211" s="2" t="s">
        <v>122</v>
      </c>
    </row>
    <row r="212" spans="8:10" ht="12.75">
      <c r="H212" s="2"/>
      <c r="I212" s="2" t="s">
        <v>123</v>
      </c>
      <c r="J212" s="2" t="s">
        <v>124</v>
      </c>
    </row>
    <row r="213" spans="8:10" ht="12.75">
      <c r="H213" s="2" t="s">
        <v>16</v>
      </c>
      <c r="I213" s="2" t="s">
        <v>36</v>
      </c>
      <c r="J213" s="2" t="s">
        <v>125</v>
      </c>
    </row>
    <row r="214" spans="8:10" ht="12.75">
      <c r="H214" s="2" t="s">
        <v>14</v>
      </c>
      <c r="I214" s="2" t="s">
        <v>14</v>
      </c>
      <c r="J214" s="2" t="s">
        <v>14</v>
      </c>
    </row>
    <row r="216" spans="3:10" ht="12.75">
      <c r="C216" t="s">
        <v>126</v>
      </c>
      <c r="H216" s="9">
        <f>+H218-H217</f>
        <v>69786</v>
      </c>
      <c r="I216" s="9">
        <f>+I218-I217</f>
        <v>8204</v>
      </c>
      <c r="J216" s="9">
        <f>+J218-J217</f>
        <v>92280</v>
      </c>
    </row>
    <row r="217" spans="3:10" ht="12.75">
      <c r="C217" t="s">
        <v>127</v>
      </c>
      <c r="H217" s="9">
        <v>14153</v>
      </c>
      <c r="I217" s="9">
        <v>4754</v>
      </c>
      <c r="J217" s="9">
        <v>66748</v>
      </c>
    </row>
    <row r="218" spans="8:10" ht="12.75">
      <c r="H218" s="14">
        <v>83939</v>
      </c>
      <c r="I218" s="14">
        <v>12958</v>
      </c>
      <c r="J218" s="14">
        <v>159028</v>
      </c>
    </row>
    <row r="219" spans="8:10" ht="12.75">
      <c r="H219" s="11"/>
      <c r="I219" s="11"/>
      <c r="J219" s="11"/>
    </row>
    <row r="221" spans="1:2" ht="12.75">
      <c r="A221">
        <v>17</v>
      </c>
      <c r="B221" t="s">
        <v>158</v>
      </c>
    </row>
    <row r="222" ht="12.75">
      <c r="B222" t="s">
        <v>159</v>
      </c>
    </row>
    <row r="223" ht="12.75">
      <c r="B223" t="s">
        <v>160</v>
      </c>
    </row>
    <row r="225" spans="1:2" ht="12.75">
      <c r="A225">
        <v>18</v>
      </c>
      <c r="B225" s="24" t="s">
        <v>151</v>
      </c>
    </row>
    <row r="226" ht="12.75">
      <c r="B226" t="s">
        <v>161</v>
      </c>
    </row>
    <row r="227" ht="12.75">
      <c r="B227" t="s">
        <v>162</v>
      </c>
    </row>
    <row r="228" ht="12.75">
      <c r="B228" t="s">
        <v>178</v>
      </c>
    </row>
    <row r="229" ht="12.75">
      <c r="B229" t="s">
        <v>179</v>
      </c>
    </row>
    <row r="230" ht="12.75">
      <c r="B230" t="s">
        <v>180</v>
      </c>
    </row>
    <row r="231" ht="12.75">
      <c r="B231" t="s">
        <v>181</v>
      </c>
    </row>
    <row r="232" ht="12.75">
      <c r="B232" t="s">
        <v>182</v>
      </c>
    </row>
    <row r="233" ht="12.75">
      <c r="B233" t="s">
        <v>183</v>
      </c>
    </row>
    <row r="234" ht="12.75">
      <c r="B234" t="s">
        <v>184</v>
      </c>
    </row>
    <row r="236" spans="1:2" ht="12.75">
      <c r="A236">
        <v>19</v>
      </c>
      <c r="B236" s="24" t="s">
        <v>148</v>
      </c>
    </row>
    <row r="237" ht="12.75">
      <c r="B237" t="s">
        <v>149</v>
      </c>
    </row>
    <row r="238" ht="12.75">
      <c r="B238" t="s">
        <v>150</v>
      </c>
    </row>
    <row r="240" spans="1:2" ht="12.75">
      <c r="A240">
        <v>20</v>
      </c>
      <c r="B240" t="s">
        <v>147</v>
      </c>
    </row>
    <row r="242" spans="2:3" ht="12.75">
      <c r="B242" t="s">
        <v>101</v>
      </c>
      <c r="C242" t="s">
        <v>164</v>
      </c>
    </row>
    <row r="244" spans="2:3" ht="12.75">
      <c r="B244" t="s">
        <v>102</v>
      </c>
      <c r="C244" t="s">
        <v>163</v>
      </c>
    </row>
    <row r="246" spans="1:2" ht="12.75">
      <c r="A246">
        <v>21</v>
      </c>
      <c r="B246" t="s">
        <v>177</v>
      </c>
    </row>
    <row r="248" spans="2:3" ht="12.75">
      <c r="B248" t="s">
        <v>101</v>
      </c>
      <c r="C248" t="s">
        <v>172</v>
      </c>
    </row>
    <row r="249" ht="12.75">
      <c r="C249" t="s">
        <v>173</v>
      </c>
    </row>
    <row r="251" spans="2:3" ht="12.75">
      <c r="B251" t="s">
        <v>102</v>
      </c>
      <c r="C251" t="s">
        <v>174</v>
      </c>
    </row>
    <row r="253" ht="12.75">
      <c r="C253" t="s">
        <v>185</v>
      </c>
    </row>
    <row r="255" ht="12.75">
      <c r="C255" t="s">
        <v>186</v>
      </c>
    </row>
    <row r="257" spans="2:3" ht="12.75">
      <c r="B257" t="s">
        <v>103</v>
      </c>
      <c r="C257" t="s">
        <v>175</v>
      </c>
    </row>
    <row r="259" spans="2:3" ht="12.75">
      <c r="B259" t="s">
        <v>128</v>
      </c>
      <c r="C259" t="s">
        <v>129</v>
      </c>
    </row>
    <row r="260" ht="12.75">
      <c r="C260" t="s">
        <v>176</v>
      </c>
    </row>
  </sheetData>
  <printOptions/>
  <pageMargins left="0.75" right="0.75" top="1" bottom="1" header="0.5" footer="0.5"/>
  <pageSetup fitToHeight="1" fitToWidth="1" horizontalDpi="300" verticalDpi="3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plsb</dc:creator>
  <cp:keywords/>
  <dc:description/>
  <cp:lastModifiedBy>Pembinaan Tasja</cp:lastModifiedBy>
  <cp:lastPrinted>2000-02-29T06:59:40Z</cp:lastPrinted>
  <dcterms:created xsi:type="dcterms:W3CDTF">1999-11-15T01:55:50Z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