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<sst xmlns="http://schemas.openxmlformats.org/spreadsheetml/2006/main" count="216" uniqueCount="118">
  <si>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</si>
  <si>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</si>
  <si>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</si>
  <si>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</si>
  <si>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</si>
  <si>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</si>
  <si>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</si>
  <si>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RM'000</t>
  </si>
  <si>
    <t>CONSOLIDATED INCOME STATEMENT</t>
  </si>
  <si>
    <t>Turnover</t>
  </si>
  <si>
    <t>Investment income</t>
  </si>
  <si>
    <t>Other income including interest income</t>
  </si>
  <si>
    <t>Operating profit/ (loss) before</t>
  </si>
  <si>
    <t>interest on borrowings, depreciation and</t>
  </si>
  <si>
    <t>before income tax, minority interests and</t>
  </si>
  <si>
    <t>extraordinary items</t>
  </si>
  <si>
    <t>Exceptional items</t>
  </si>
  <si>
    <t>Operating profit/(loss) after</t>
  </si>
  <si>
    <t xml:space="preserve">amortisation and exceptional items but </t>
  </si>
  <si>
    <t>Share in the results of associated</t>
  </si>
  <si>
    <t>companies</t>
  </si>
  <si>
    <t>Profit/(loss) before taxation, minority</t>
  </si>
  <si>
    <t>interests and extraordinary items</t>
  </si>
  <si>
    <t>Taxation</t>
  </si>
  <si>
    <t>(i)  Profit/(loss) after taxation</t>
  </si>
  <si>
    <t xml:space="preserve">      before deducting minority interests</t>
  </si>
  <si>
    <t>(ii) Less minority interests</t>
  </si>
  <si>
    <t xml:space="preserve">Profit/(loss) after taxation </t>
  </si>
  <si>
    <t>attributable to members of the company</t>
  </si>
  <si>
    <t>(i)   Extraordinary items</t>
  </si>
  <si>
    <t>(ii)  Less minority interests</t>
  </si>
  <si>
    <t>(iii) Extraordinary items attributable to</t>
  </si>
  <si>
    <t xml:space="preserve">       members of the company</t>
  </si>
  <si>
    <t xml:space="preserve">Profit/(loss) after taxation and </t>
  </si>
  <si>
    <t xml:space="preserve">extraordinary items attributable to </t>
  </si>
  <si>
    <t>members of the company</t>
  </si>
  <si>
    <t>Earnings per share based on 2(j)</t>
  </si>
  <si>
    <t>above after deducting any provision</t>
  </si>
  <si>
    <t>for preference dividends, if any:-</t>
  </si>
  <si>
    <t xml:space="preserve">      ordinary shares) (sen)</t>
  </si>
  <si>
    <t>CONSOLIDATED BALANCE SHEET</t>
  </si>
  <si>
    <t>AS AT</t>
  </si>
  <si>
    <t>END OF</t>
  </si>
  <si>
    <t>PRECEDING</t>
  </si>
  <si>
    <t>CURRENT</t>
  </si>
  <si>
    <t>FINANCIAL</t>
  </si>
  <si>
    <t>YEAR END</t>
  </si>
  <si>
    <t>31/12/1998</t>
  </si>
  <si>
    <t>FIXED ASSETS</t>
  </si>
  <si>
    <t>Stocks</t>
  </si>
  <si>
    <t>Trade debtors</t>
  </si>
  <si>
    <t>Deposit with  licensed bank</t>
  </si>
  <si>
    <t>Cash and bank balances</t>
  </si>
  <si>
    <t>LESS: CURRENT LIABILITIES</t>
  </si>
  <si>
    <t>Trade creditors</t>
  </si>
  <si>
    <t>Other creditors and accruals</t>
  </si>
  <si>
    <t>Bank borrowings</t>
  </si>
  <si>
    <t>Provision for taxation</t>
  </si>
  <si>
    <t>Proposed dividend</t>
  </si>
  <si>
    <t>Net Current Assets</t>
  </si>
  <si>
    <t>EXPENDITURE CARRIED FORWARD</t>
  </si>
  <si>
    <t>Financed by:</t>
  </si>
  <si>
    <t>SHARE CAPITAL</t>
  </si>
  <si>
    <t>RESERVES</t>
  </si>
  <si>
    <t>HIRE PURCHASE CREDITORS</t>
  </si>
  <si>
    <t>FRANCHISE FEE</t>
  </si>
  <si>
    <t>DEFERRED TAXATION</t>
  </si>
  <si>
    <t>30/09/1998</t>
  </si>
  <si>
    <t>30/09/1999</t>
  </si>
  <si>
    <t>Nil</t>
  </si>
  <si>
    <t>Tax refundable</t>
  </si>
  <si>
    <t>(i)  Basic (based on 37,000,000</t>
  </si>
  <si>
    <t>(ii) Fully diluted (based on 37,000,000</t>
  </si>
  <si>
    <t>RM '000</t>
  </si>
  <si>
    <t>RM' 000</t>
  </si>
  <si>
    <t>-</t>
  </si>
  <si>
    <t>Share premium</t>
  </si>
  <si>
    <t>Retained profit</t>
  </si>
  <si>
    <t>LONG TERM BORROWINGS</t>
  </si>
  <si>
    <t xml:space="preserve">1(a) </t>
  </si>
  <si>
    <t>2(a)</t>
  </si>
  <si>
    <t xml:space="preserve">  (b)</t>
  </si>
  <si>
    <t xml:space="preserve">  (c)</t>
  </si>
  <si>
    <t xml:space="preserve"> (d)</t>
  </si>
  <si>
    <t xml:space="preserve"> (e)</t>
  </si>
  <si>
    <t xml:space="preserve">  (f)</t>
  </si>
  <si>
    <t xml:space="preserve">  (g)</t>
  </si>
  <si>
    <t xml:space="preserve">  (h)</t>
  </si>
  <si>
    <t xml:space="preserve">  (i)</t>
  </si>
  <si>
    <t xml:space="preserve">  (j)</t>
  </si>
  <si>
    <t xml:space="preserve"> (k)</t>
  </si>
  <si>
    <t xml:space="preserve"> (l)</t>
  </si>
  <si>
    <t>3(a)</t>
  </si>
  <si>
    <t>Note: There are no information available for the corresponding preceding individual quarter and preceding cumulative quarter.</t>
  </si>
  <si>
    <t>QUARTERLY REPORT</t>
  </si>
  <si>
    <t>Quarterly report on consolidated results for the financial quarter ended 30/09/1999</t>
  </si>
  <si>
    <t>The figures have not been audited.</t>
  </si>
  <si>
    <t>N/A</t>
  </si>
  <si>
    <t>4(a)</t>
  </si>
  <si>
    <t>Dividend per share (sen)</t>
  </si>
  <si>
    <t>Dividend Description</t>
  </si>
  <si>
    <t xml:space="preserve">          INDIVIDUAL PERIOD</t>
  </si>
  <si>
    <t xml:space="preserve">          CUMULATIVE PERIOD</t>
  </si>
  <si>
    <t>Less interest on borrowings</t>
  </si>
  <si>
    <t>Less depreciation and amortisation</t>
  </si>
  <si>
    <t xml:space="preserve">amortisation, exceptional items, </t>
  </si>
  <si>
    <t>income tax, minority interests and</t>
  </si>
  <si>
    <t xml:space="preserve">        INDIVIDUAL PERIOD</t>
  </si>
  <si>
    <t xml:space="preserve">     CUMULATIVE PERIOD</t>
  </si>
  <si>
    <t>AS AT PRECEDING FINANCIAL</t>
  </si>
  <si>
    <t xml:space="preserve">                       YEAR END</t>
  </si>
  <si>
    <t>5)</t>
  </si>
  <si>
    <t>Net tangible assets per share(RM)</t>
  </si>
  <si>
    <t>CURRENT ASSETS</t>
  </si>
  <si>
    <t xml:space="preserve">       </t>
  </si>
  <si>
    <t>AS AT END OF CURRENT QUARTER</t>
  </si>
  <si>
    <t>Other debtors, deposit and prepayment</t>
  </si>
  <si>
    <t>Revaluation reserves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</si>
</sst>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1" fillId="0" borderId="8" xfId="0" applyFont="1" applyBorder="1" applyAlignment="1">
      <alignment/>
    </xf>
    <xf numFmtId="165" fontId="2" fillId="0" borderId="0" xfId="15" applyNumberFormat="1" applyFont="1" applyAlignment="1">
      <alignment/>
    </xf>
    <xf numFmtId="165" fontId="2" fillId="0" borderId="2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3" fillId="0" borderId="7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3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165" fontId="1" fillId="0" borderId="5" xfId="15" applyNumberFormat="1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65" fontId="1" fillId="0" borderId="7" xfId="15" applyNumberFormat="1" applyFont="1" applyBorder="1" applyAlignment="1">
      <alignment/>
    </xf>
    <xf numFmtId="0" fontId="1" fillId="0" borderId="7" xfId="0" applyFont="1" applyBorder="1" applyAlignment="1">
      <alignment horizontal="right"/>
    </xf>
    <xf numFmtId="165" fontId="1" fillId="0" borderId="7" xfId="0" applyNumberFormat="1" applyFont="1" applyBorder="1" applyAlignment="1">
      <alignment/>
    </xf>
    <xf numFmtId="165" fontId="1" fillId="0" borderId="6" xfId="15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65" fontId="1" fillId="0" borderId="6" xfId="15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43" fontId="2" fillId="0" borderId="0" xfId="15" applyFont="1" applyAlignment="1">
      <alignment horizontal="center"/>
    </xf>
    <xf numFmtId="0" fontId="8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165" fontId="2" fillId="0" borderId="10" xfId="15" applyNumberFormat="1" applyFont="1" applyBorder="1" applyAlignment="1">
      <alignment/>
    </xf>
    <xf numFmtId="165" fontId="1" fillId="0" borderId="10" xfId="15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43" fontId="1" fillId="0" borderId="6" xfId="0" applyNumberFormat="1" applyFont="1" applyBorder="1" applyAlignment="1">
      <alignment/>
    </xf>
    <xf numFmtId="43" fontId="1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3" fontId="1" fillId="0" borderId="6" xfId="0" applyNumberFormat="1" applyFont="1" applyBorder="1" applyAlignment="1">
      <alignment horizontal="right"/>
    </xf>
    <xf numFmtId="165" fontId="1" fillId="0" borderId="7" xfId="15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2" xfId="15" applyNumberFormat="1" applyFont="1" applyFill="1" applyBorder="1" applyAlignment="1">
      <alignment horizontal="right"/>
    </xf>
    <xf numFmtId="165" fontId="1" fillId="0" borderId="11" xfId="15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165" fontId="1" fillId="0" borderId="5" xfId="15" applyNumberFormat="1" applyFont="1" applyBorder="1" applyAlignment="1">
      <alignment horizontal="right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5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43" fontId="3" fillId="0" borderId="14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1" xfId="0" applyNumberFormat="1" applyFont="1" applyBorder="1" applyAlignment="1">
      <alignment/>
    </xf>
    <xf numFmtId="43" fontId="2" fillId="0" borderId="1" xfId="0" applyNumberFormat="1" applyFont="1" applyBorder="1" applyAlignment="1">
      <alignment/>
    </xf>
    <xf numFmtId="43" fontId="2" fillId="0" borderId="1" xfId="15" applyFont="1" applyBorder="1" applyAlignment="1">
      <alignment/>
    </xf>
    <xf numFmtId="43" fontId="1" fillId="0" borderId="7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1:I175"/>
  <sheetViews>
    <sheetView tabSelected="1" workbookViewId="0" topLeftCell="A37">
      <selection activeCell="C61" sqref="C61"/>
    </sheetView>
  </sheetViews>
  <sheetFormatPr defaultColWidth="9.140625" defaultRowHeight="12.75"/>
  <cols>
    <col min="1" max="1" width="3.421875" style="7" customWidth="1"/>
    <col min="2" max="2" width="29.7109375" style="7" customWidth="1"/>
    <col min="3" max="6" width="14.28125" style="0" customWidth="1"/>
  </cols>
  <sheetData>
    <row r="11" spans="1:2" ht="12.75">
      <c r="A11" s="26"/>
      <c r="B11" s="76"/>
    </row>
    <row r="14" ht="12.75">
      <c r="A14" s="12" t="s">
        <v>94</v>
      </c>
    </row>
    <row r="15" ht="12.75">
      <c r="A15" s="1"/>
    </row>
    <row r="16" ht="12.75">
      <c r="A16" s="1" t="s">
        <v>95</v>
      </c>
    </row>
    <row r="17" ht="12.75">
      <c r="A17" s="1"/>
    </row>
    <row r="18" ht="12.75">
      <c r="A18" s="1" t="s">
        <v>96</v>
      </c>
    </row>
    <row r="20" ht="12.75">
      <c r="A20" s="13" t="s">
        <v>8</v>
      </c>
    </row>
    <row r="21" ht="12.75">
      <c r="A21" s="13"/>
    </row>
    <row r="22" spans="1:6" s="4" customFormat="1" ht="12">
      <c r="A22" s="1"/>
      <c r="B22" s="1"/>
      <c r="C22" s="15" t="s">
        <v>101</v>
      </c>
      <c r="D22" s="14"/>
      <c r="E22" s="15" t="s">
        <v>102</v>
      </c>
      <c r="F22" s="16"/>
    </row>
    <row r="23" spans="1:6" s="4" customFormat="1" ht="12">
      <c r="A23" s="1"/>
      <c r="B23" s="1"/>
      <c r="C23" s="18" t="s">
        <v>0</v>
      </c>
      <c r="D23" s="4" t="s">
        <v>1</v>
      </c>
      <c r="E23" s="18" t="s">
        <v>0</v>
      </c>
      <c r="F23" s="22" t="s">
        <v>1</v>
      </c>
    </row>
    <row r="24" spans="1:6" s="4" customFormat="1" ht="12">
      <c r="A24" s="1"/>
      <c r="B24" s="1"/>
      <c r="C24" s="19" t="s">
        <v>2</v>
      </c>
      <c r="D24" s="4" t="s">
        <v>3</v>
      </c>
      <c r="E24" s="19" t="s">
        <v>2</v>
      </c>
      <c r="F24" s="20" t="s">
        <v>3</v>
      </c>
    </row>
    <row r="25" spans="1:6" s="4" customFormat="1" ht="12">
      <c r="A25" s="1"/>
      <c r="B25" s="1"/>
      <c r="C25" s="19" t="s">
        <v>4</v>
      </c>
      <c r="D25" s="5" t="s">
        <v>4</v>
      </c>
      <c r="E25" s="19" t="s">
        <v>5</v>
      </c>
      <c r="F25" s="19" t="s">
        <v>6</v>
      </c>
    </row>
    <row r="26" spans="1:6" s="4" customFormat="1" ht="12">
      <c r="A26" s="1"/>
      <c r="B26" s="1"/>
      <c r="C26" s="19" t="s">
        <v>68</v>
      </c>
      <c r="D26" s="5" t="s">
        <v>67</v>
      </c>
      <c r="E26" s="19" t="s">
        <v>68</v>
      </c>
      <c r="F26" s="19" t="s">
        <v>67</v>
      </c>
    </row>
    <row r="27" spans="1:6" s="4" customFormat="1" ht="12">
      <c r="A27" s="11"/>
      <c r="B27" s="11"/>
      <c r="C27" s="21" t="s">
        <v>7</v>
      </c>
      <c r="D27" s="17" t="s">
        <v>7</v>
      </c>
      <c r="E27" s="21" t="s">
        <v>7</v>
      </c>
      <c r="F27" s="21" t="s">
        <v>7</v>
      </c>
    </row>
    <row r="28" spans="1:9" s="4" customFormat="1" ht="12">
      <c r="A28" s="23" t="s">
        <v>79</v>
      </c>
      <c r="B28" s="23" t="s">
        <v>9</v>
      </c>
      <c r="C28" s="40">
        <v>46383</v>
      </c>
      <c r="D28" s="41" t="s">
        <v>97</v>
      </c>
      <c r="E28" s="40">
        <v>94690</v>
      </c>
      <c r="F28" s="41" t="s">
        <v>97</v>
      </c>
      <c r="I28" s="37"/>
    </row>
    <row r="29" spans="1:9" s="4" customFormat="1" ht="12">
      <c r="A29" s="24"/>
      <c r="B29" s="24"/>
      <c r="C29" s="43"/>
      <c r="D29" s="44"/>
      <c r="E29" s="45"/>
      <c r="F29" s="44"/>
      <c r="I29" s="37"/>
    </row>
    <row r="30" spans="1:9" s="4" customFormat="1" ht="12">
      <c r="A30" s="25" t="s">
        <v>81</v>
      </c>
      <c r="B30" s="25" t="s">
        <v>10</v>
      </c>
      <c r="C30" s="46" t="s">
        <v>69</v>
      </c>
      <c r="D30" s="41" t="s">
        <v>97</v>
      </c>
      <c r="E30" s="47" t="s">
        <v>69</v>
      </c>
      <c r="F30" s="41" t="s">
        <v>97</v>
      </c>
      <c r="I30" s="37"/>
    </row>
    <row r="31" spans="1:9" s="4" customFormat="1" ht="12">
      <c r="A31" s="24"/>
      <c r="B31" s="24"/>
      <c r="C31" s="43"/>
      <c r="D31" s="44"/>
      <c r="E31" s="45"/>
      <c r="F31" s="44"/>
      <c r="I31" s="37"/>
    </row>
    <row r="32" spans="1:9" s="4" customFormat="1" ht="12">
      <c r="A32" s="25" t="s">
        <v>82</v>
      </c>
      <c r="B32" s="25" t="s">
        <v>11</v>
      </c>
      <c r="C32" s="48">
        <v>215</v>
      </c>
      <c r="D32" s="41" t="s">
        <v>97</v>
      </c>
      <c r="E32" s="48">
        <v>522</v>
      </c>
      <c r="F32" s="41" t="s">
        <v>97</v>
      </c>
      <c r="I32" s="37"/>
    </row>
    <row r="33" spans="1:9" s="4" customFormat="1" ht="12">
      <c r="A33" s="24"/>
      <c r="B33" s="24"/>
      <c r="C33" s="43"/>
      <c r="D33" s="44"/>
      <c r="E33" s="45"/>
      <c r="F33" s="44"/>
      <c r="I33" s="37"/>
    </row>
    <row r="34" spans="1:9" s="4" customFormat="1" ht="12">
      <c r="A34" s="25" t="s">
        <v>80</v>
      </c>
      <c r="B34" s="25" t="s">
        <v>12</v>
      </c>
      <c r="C34" s="48">
        <v>6507</v>
      </c>
      <c r="D34" s="41" t="s">
        <v>97</v>
      </c>
      <c r="E34" s="48">
        <f>901+909+9816</f>
        <v>11626</v>
      </c>
      <c r="F34" s="41" t="s">
        <v>97</v>
      </c>
      <c r="I34" s="37"/>
    </row>
    <row r="35" spans="1:9" s="4" customFormat="1" ht="12">
      <c r="A35" s="25"/>
      <c r="B35" s="25" t="s">
        <v>13</v>
      </c>
      <c r="C35" s="48"/>
      <c r="D35" s="42"/>
      <c r="E35" s="49"/>
      <c r="F35" s="42"/>
      <c r="I35" s="37"/>
    </row>
    <row r="36" spans="1:9" s="4" customFormat="1" ht="12">
      <c r="A36" s="25"/>
      <c r="B36" s="25" t="s">
        <v>105</v>
      </c>
      <c r="C36" s="48"/>
      <c r="D36" s="42"/>
      <c r="E36" s="49"/>
      <c r="F36" s="42"/>
      <c r="I36" s="37"/>
    </row>
    <row r="37" spans="1:9" s="4" customFormat="1" ht="12">
      <c r="A37" s="25"/>
      <c r="B37" s="25" t="s">
        <v>106</v>
      </c>
      <c r="C37" s="48"/>
      <c r="D37" s="42"/>
      <c r="E37" s="49"/>
      <c r="F37" s="42"/>
      <c r="I37" s="37"/>
    </row>
    <row r="38" spans="1:9" s="4" customFormat="1" ht="12">
      <c r="A38" s="25"/>
      <c r="B38" s="25" t="s">
        <v>15</v>
      </c>
      <c r="C38" s="48"/>
      <c r="D38" s="42"/>
      <c r="E38" s="49"/>
      <c r="F38" s="42"/>
      <c r="I38" s="37"/>
    </row>
    <row r="39" spans="1:9" s="4" customFormat="1" ht="12">
      <c r="A39" s="24"/>
      <c r="B39" s="24"/>
      <c r="C39" s="43"/>
      <c r="D39" s="44"/>
      <c r="E39" s="45"/>
      <c r="F39" s="44"/>
      <c r="I39" s="37"/>
    </row>
    <row r="40" spans="1:9" s="4" customFormat="1" ht="12">
      <c r="A40" s="25" t="s">
        <v>81</v>
      </c>
      <c r="B40" s="25" t="s">
        <v>103</v>
      </c>
      <c r="C40" s="48">
        <v>174</v>
      </c>
      <c r="D40" s="41" t="s">
        <v>97</v>
      </c>
      <c r="E40" s="48">
        <v>901</v>
      </c>
      <c r="F40" s="41" t="s">
        <v>97</v>
      </c>
      <c r="I40" s="37"/>
    </row>
    <row r="41" spans="1:9" s="4" customFormat="1" ht="12">
      <c r="A41" s="24"/>
      <c r="B41" s="24"/>
      <c r="C41" s="43"/>
      <c r="D41" s="44"/>
      <c r="E41" s="45"/>
      <c r="F41" s="44"/>
      <c r="I41" s="37"/>
    </row>
    <row r="42" spans="1:9" s="4" customFormat="1" ht="12">
      <c r="A42" s="25" t="s">
        <v>82</v>
      </c>
      <c r="B42" s="25" t="s">
        <v>104</v>
      </c>
      <c r="C42" s="48">
        <v>304</v>
      </c>
      <c r="D42" s="41" t="s">
        <v>97</v>
      </c>
      <c r="E42" s="48">
        <f>908+1</f>
        <v>909</v>
      </c>
      <c r="F42" s="41" t="s">
        <v>97</v>
      </c>
      <c r="I42" s="37"/>
    </row>
    <row r="43" spans="1:9" s="4" customFormat="1" ht="12">
      <c r="A43" s="24"/>
      <c r="B43" s="24"/>
      <c r="C43" s="43"/>
      <c r="D43" s="44"/>
      <c r="E43" s="45"/>
      <c r="F43" s="44"/>
      <c r="I43" s="37"/>
    </row>
    <row r="44" spans="1:9" s="4" customFormat="1" ht="12">
      <c r="A44" s="25" t="s">
        <v>83</v>
      </c>
      <c r="B44" s="25" t="s">
        <v>16</v>
      </c>
      <c r="C44" s="46" t="s">
        <v>69</v>
      </c>
      <c r="D44" s="41" t="s">
        <v>97</v>
      </c>
      <c r="E44" s="47" t="s">
        <v>69</v>
      </c>
      <c r="F44" s="41" t="s">
        <v>97</v>
      </c>
      <c r="I44" s="37"/>
    </row>
    <row r="45" spans="1:9" s="4" customFormat="1" ht="12">
      <c r="A45" s="24"/>
      <c r="B45" s="24"/>
      <c r="C45" s="43"/>
      <c r="D45" s="44"/>
      <c r="E45" s="45"/>
      <c r="F45" s="44"/>
      <c r="I45" s="37"/>
    </row>
    <row r="46" spans="1:9" s="4" customFormat="1" ht="12">
      <c r="A46" s="25" t="s">
        <v>84</v>
      </c>
      <c r="B46" s="25" t="s">
        <v>17</v>
      </c>
      <c r="C46" s="48">
        <f>+C34-C40-C42</f>
        <v>6029</v>
      </c>
      <c r="D46" s="41" t="s">
        <v>97</v>
      </c>
      <c r="E46" s="49">
        <f>+E34-E40-E42</f>
        <v>9816</v>
      </c>
      <c r="F46" s="41" t="s">
        <v>97</v>
      </c>
      <c r="I46" s="37"/>
    </row>
    <row r="47" spans="1:9" s="4" customFormat="1" ht="12">
      <c r="A47" s="25"/>
      <c r="B47" s="25" t="s">
        <v>13</v>
      </c>
      <c r="C47" s="48"/>
      <c r="D47" s="42"/>
      <c r="E47" s="49"/>
      <c r="F47" s="42"/>
      <c r="I47" s="37"/>
    </row>
    <row r="48" spans="1:9" s="4" customFormat="1" ht="12">
      <c r="A48" s="25"/>
      <c r="B48" s="25" t="s">
        <v>18</v>
      </c>
      <c r="C48" s="48"/>
      <c r="D48" s="42"/>
      <c r="E48" s="49"/>
      <c r="F48" s="42"/>
      <c r="I48" s="37"/>
    </row>
    <row r="49" spans="1:9" s="4" customFormat="1" ht="12">
      <c r="A49" s="25"/>
      <c r="B49" s="25" t="s">
        <v>14</v>
      </c>
      <c r="C49" s="48"/>
      <c r="D49" s="42"/>
      <c r="E49" s="49"/>
      <c r="F49" s="42"/>
      <c r="I49" s="37"/>
    </row>
    <row r="50" spans="1:9" s="4" customFormat="1" ht="12">
      <c r="A50" s="25"/>
      <c r="B50" s="25" t="s">
        <v>15</v>
      </c>
      <c r="C50" s="48"/>
      <c r="D50" s="42"/>
      <c r="E50" s="49"/>
      <c r="F50" s="42"/>
      <c r="I50" s="37"/>
    </row>
    <row r="51" spans="1:9" s="4" customFormat="1" ht="12">
      <c r="A51" s="24"/>
      <c r="B51" s="24"/>
      <c r="C51" s="43"/>
      <c r="D51" s="44"/>
      <c r="E51" s="45"/>
      <c r="F51" s="44"/>
      <c r="I51" s="37"/>
    </row>
    <row r="52" s="4" customFormat="1" ht="11.25">
      <c r="I52" s="37"/>
    </row>
    <row r="53" s="4" customFormat="1" ht="11.25">
      <c r="I53" s="37"/>
    </row>
    <row r="54" s="4" customFormat="1" ht="11.25">
      <c r="I54" s="37"/>
    </row>
    <row r="55" s="4" customFormat="1" ht="11.25">
      <c r="I55" s="37"/>
    </row>
    <row r="56" s="4" customFormat="1" ht="11.25">
      <c r="I56" s="37"/>
    </row>
    <row r="57" s="4" customFormat="1" ht="11.25">
      <c r="I57" s="37"/>
    </row>
    <row r="58" s="4" customFormat="1" ht="11.25">
      <c r="I58" s="37"/>
    </row>
    <row r="59" spans="1:9" s="4" customFormat="1" ht="11.25">
      <c r="A59" s="82"/>
      <c r="B59" s="82"/>
      <c r="C59" s="82"/>
      <c r="D59" s="82"/>
      <c r="E59" s="82"/>
      <c r="F59" s="82"/>
      <c r="I59" s="37"/>
    </row>
    <row r="60" spans="1:9" s="4" customFormat="1" ht="12">
      <c r="A60" s="25"/>
      <c r="B60" s="31"/>
      <c r="C60" s="59" t="s">
        <v>107</v>
      </c>
      <c r="D60" s="60"/>
      <c r="E60" s="58" t="s">
        <v>108</v>
      </c>
      <c r="F60" s="60"/>
      <c r="I60" s="37"/>
    </row>
    <row r="61" spans="1:9" s="4" customFormat="1" ht="12">
      <c r="A61" s="25"/>
      <c r="B61" s="25"/>
      <c r="C61" s="19" t="s">
        <v>0</v>
      </c>
      <c r="D61" s="28" t="s">
        <v>1</v>
      </c>
      <c r="E61" s="38" t="s">
        <v>0</v>
      </c>
      <c r="F61" s="28" t="s">
        <v>1</v>
      </c>
      <c r="I61" s="37"/>
    </row>
    <row r="62" spans="1:9" s="4" customFormat="1" ht="12">
      <c r="A62" s="25"/>
      <c r="B62" s="25"/>
      <c r="C62" s="19" t="s">
        <v>2</v>
      </c>
      <c r="D62" s="28" t="s">
        <v>3</v>
      </c>
      <c r="E62" s="38" t="s">
        <v>2</v>
      </c>
      <c r="F62" s="28" t="s">
        <v>3</v>
      </c>
      <c r="I62" s="37"/>
    </row>
    <row r="63" spans="1:9" s="4" customFormat="1" ht="12">
      <c r="A63" s="25"/>
      <c r="B63" s="25"/>
      <c r="C63" s="19" t="s">
        <v>4</v>
      </c>
      <c r="D63" s="29" t="s">
        <v>4</v>
      </c>
      <c r="E63" s="38" t="s">
        <v>5</v>
      </c>
      <c r="F63" s="29" t="s">
        <v>6</v>
      </c>
      <c r="I63" s="37"/>
    </row>
    <row r="64" spans="1:9" s="4" customFormat="1" ht="12">
      <c r="A64" s="25"/>
      <c r="B64" s="25"/>
      <c r="C64" s="19" t="s">
        <v>68</v>
      </c>
      <c r="D64" s="5" t="s">
        <v>67</v>
      </c>
      <c r="E64" s="38" t="s">
        <v>68</v>
      </c>
      <c r="F64" s="19" t="s">
        <v>67</v>
      </c>
      <c r="I64" s="37"/>
    </row>
    <row r="65" spans="1:9" s="4" customFormat="1" ht="12">
      <c r="A65" s="25"/>
      <c r="B65" s="25"/>
      <c r="C65" s="19" t="s">
        <v>7</v>
      </c>
      <c r="D65" s="29" t="s">
        <v>7</v>
      </c>
      <c r="E65" s="38" t="s">
        <v>7</v>
      </c>
      <c r="F65" s="29" t="s">
        <v>7</v>
      </c>
      <c r="I65" s="37"/>
    </row>
    <row r="66" spans="1:9" s="6" customFormat="1" ht="12">
      <c r="A66" s="24"/>
      <c r="B66" s="24"/>
      <c r="C66" s="27"/>
      <c r="D66" s="30"/>
      <c r="E66" s="36"/>
      <c r="F66" s="30"/>
      <c r="I66" s="37"/>
    </row>
    <row r="67" spans="1:9" s="6" customFormat="1" ht="12">
      <c r="A67" s="25" t="s">
        <v>85</v>
      </c>
      <c r="B67" s="25" t="s">
        <v>19</v>
      </c>
      <c r="C67" s="46" t="s">
        <v>69</v>
      </c>
      <c r="D67" s="41" t="s">
        <v>97</v>
      </c>
      <c r="E67" s="47" t="s">
        <v>69</v>
      </c>
      <c r="F67" s="41" t="s">
        <v>97</v>
      </c>
      <c r="I67" s="37"/>
    </row>
    <row r="68" spans="1:9" s="6" customFormat="1" ht="12">
      <c r="A68" s="25"/>
      <c r="B68" s="25" t="s">
        <v>20</v>
      </c>
      <c r="C68" s="48"/>
      <c r="D68" s="42"/>
      <c r="E68" s="49"/>
      <c r="F68" s="42"/>
      <c r="I68" s="37"/>
    </row>
    <row r="69" spans="1:9" s="6" customFormat="1" ht="12">
      <c r="A69" s="24"/>
      <c r="B69" s="24"/>
      <c r="C69" s="43"/>
      <c r="D69" s="44"/>
      <c r="E69" s="45"/>
      <c r="F69" s="44"/>
      <c r="I69" s="37"/>
    </row>
    <row r="70" spans="1:9" s="6" customFormat="1" ht="12">
      <c r="A70" s="25" t="s">
        <v>86</v>
      </c>
      <c r="B70" s="25" t="s">
        <v>21</v>
      </c>
      <c r="C70" s="48">
        <f>+C34-C40-C42</f>
        <v>6029</v>
      </c>
      <c r="D70" s="41" t="s">
        <v>97</v>
      </c>
      <c r="E70" s="49">
        <f>+E34-E40-E42</f>
        <v>9816</v>
      </c>
      <c r="F70" s="41" t="s">
        <v>97</v>
      </c>
      <c r="I70" s="37"/>
    </row>
    <row r="71" spans="1:9" s="6" customFormat="1" ht="12">
      <c r="A71" s="25"/>
      <c r="B71" s="25" t="s">
        <v>22</v>
      </c>
      <c r="C71" s="48"/>
      <c r="D71" s="42"/>
      <c r="E71" s="49"/>
      <c r="F71" s="42"/>
      <c r="I71" s="37"/>
    </row>
    <row r="72" spans="1:9" s="6" customFormat="1" ht="12">
      <c r="A72" s="24"/>
      <c r="B72" s="24"/>
      <c r="C72" s="43"/>
      <c r="D72" s="44"/>
      <c r="E72" s="45"/>
      <c r="F72" s="44"/>
      <c r="I72" s="37"/>
    </row>
    <row r="73" spans="1:9" s="6" customFormat="1" ht="12">
      <c r="A73" s="25" t="s">
        <v>87</v>
      </c>
      <c r="B73" s="25" t="s">
        <v>23</v>
      </c>
      <c r="C73" s="46" t="s">
        <v>69</v>
      </c>
      <c r="D73" s="41" t="s">
        <v>97</v>
      </c>
      <c r="E73" s="47" t="s">
        <v>69</v>
      </c>
      <c r="F73" s="41" t="s">
        <v>97</v>
      </c>
      <c r="I73" s="37"/>
    </row>
    <row r="74" spans="1:9" s="6" customFormat="1" ht="12">
      <c r="A74" s="24"/>
      <c r="B74" s="24"/>
      <c r="C74" s="43"/>
      <c r="D74" s="44"/>
      <c r="E74" s="45"/>
      <c r="F74" s="44"/>
      <c r="I74" s="37"/>
    </row>
    <row r="75" spans="1:9" s="6" customFormat="1" ht="12">
      <c r="A75" s="25" t="s">
        <v>88</v>
      </c>
      <c r="B75" s="25" t="s">
        <v>24</v>
      </c>
      <c r="C75" s="48">
        <f>+C34-C40-C42</f>
        <v>6029</v>
      </c>
      <c r="D75" s="41" t="s">
        <v>97</v>
      </c>
      <c r="E75" s="49">
        <f>+E34-E40-E42</f>
        <v>9816</v>
      </c>
      <c r="F75" s="41" t="s">
        <v>97</v>
      </c>
      <c r="I75" s="37"/>
    </row>
    <row r="76" spans="1:9" s="6" customFormat="1" ht="12">
      <c r="A76" s="25"/>
      <c r="B76" s="25" t="s">
        <v>25</v>
      </c>
      <c r="C76" s="48"/>
      <c r="D76" s="42"/>
      <c r="E76" s="49"/>
      <c r="F76" s="42"/>
      <c r="I76" s="37"/>
    </row>
    <row r="77" spans="1:9" s="6" customFormat="1" ht="12">
      <c r="A77" s="25"/>
      <c r="B77" s="24"/>
      <c r="C77" s="43"/>
      <c r="D77" s="44"/>
      <c r="E77" s="45"/>
      <c r="F77" s="44"/>
      <c r="I77" s="37"/>
    </row>
    <row r="78" spans="1:9" s="6" customFormat="1" ht="12">
      <c r="A78" s="25"/>
      <c r="B78" s="25" t="s">
        <v>26</v>
      </c>
      <c r="C78" s="46" t="s">
        <v>69</v>
      </c>
      <c r="D78" s="41" t="s">
        <v>97</v>
      </c>
      <c r="E78" s="47" t="s">
        <v>69</v>
      </c>
      <c r="F78" s="41" t="s">
        <v>97</v>
      </c>
      <c r="I78" s="37"/>
    </row>
    <row r="79" spans="1:9" s="6" customFormat="1" ht="12">
      <c r="A79" s="24"/>
      <c r="B79" s="24"/>
      <c r="C79" s="43"/>
      <c r="D79" s="44"/>
      <c r="E79" s="45"/>
      <c r="F79" s="44"/>
      <c r="I79" s="37"/>
    </row>
    <row r="80" spans="1:9" s="6" customFormat="1" ht="12">
      <c r="A80" s="25" t="s">
        <v>89</v>
      </c>
      <c r="B80" s="25" t="s">
        <v>27</v>
      </c>
      <c r="C80" s="48">
        <f>+C34-C40-C42</f>
        <v>6029</v>
      </c>
      <c r="D80" s="42" t="s">
        <v>69</v>
      </c>
      <c r="E80" s="49">
        <f>+E34-E40-E42</f>
        <v>9816</v>
      </c>
      <c r="F80" s="41" t="s">
        <v>97</v>
      </c>
      <c r="I80" s="37"/>
    </row>
    <row r="81" spans="1:9" s="6" customFormat="1" ht="12">
      <c r="A81" s="25"/>
      <c r="B81" s="25" t="s">
        <v>28</v>
      </c>
      <c r="C81" s="48"/>
      <c r="D81" s="42"/>
      <c r="E81" s="49"/>
      <c r="F81" s="42"/>
      <c r="I81" s="37"/>
    </row>
    <row r="82" spans="1:9" s="6" customFormat="1" ht="12">
      <c r="A82" s="24"/>
      <c r="B82" s="25"/>
      <c r="C82" s="48"/>
      <c r="D82" s="42"/>
      <c r="E82" s="45"/>
      <c r="F82" s="44"/>
      <c r="I82" s="37"/>
    </row>
    <row r="83" spans="1:9" s="6" customFormat="1" ht="12">
      <c r="A83" s="23" t="s">
        <v>90</v>
      </c>
      <c r="B83" s="72" t="s">
        <v>29</v>
      </c>
      <c r="C83" s="69" t="s">
        <v>69</v>
      </c>
      <c r="D83" s="41" t="s">
        <v>97</v>
      </c>
      <c r="E83" s="71" t="s">
        <v>69</v>
      </c>
      <c r="F83" s="41" t="s">
        <v>97</v>
      </c>
      <c r="I83" s="37"/>
    </row>
    <row r="84" spans="1:9" s="6" customFormat="1" ht="12">
      <c r="A84" s="25"/>
      <c r="B84" s="60"/>
      <c r="C84" s="70"/>
      <c r="D84" s="44"/>
      <c r="E84" s="67"/>
      <c r="F84" s="44"/>
      <c r="I84" s="37"/>
    </row>
    <row r="85" spans="1:9" s="6" customFormat="1" ht="12">
      <c r="A85" s="25"/>
      <c r="B85" s="23" t="s">
        <v>30</v>
      </c>
      <c r="C85" s="73" t="s">
        <v>69</v>
      </c>
      <c r="D85" s="41" t="s">
        <v>97</v>
      </c>
      <c r="E85" s="71" t="s">
        <v>69</v>
      </c>
      <c r="F85" s="41" t="s">
        <v>97</v>
      </c>
      <c r="I85" s="37"/>
    </row>
    <row r="86" spans="1:9" s="6" customFormat="1" ht="12">
      <c r="A86" s="25"/>
      <c r="B86" s="24"/>
      <c r="C86" s="66"/>
      <c r="D86" s="68"/>
      <c r="E86" s="67"/>
      <c r="F86" s="44"/>
      <c r="I86" s="37"/>
    </row>
    <row r="87" spans="1:9" s="6" customFormat="1" ht="12">
      <c r="A87" s="25"/>
      <c r="B87" s="31" t="s">
        <v>31</v>
      </c>
      <c r="C87" s="46" t="s">
        <v>69</v>
      </c>
      <c r="D87" s="41" t="s">
        <v>97</v>
      </c>
      <c r="E87" s="47" t="s">
        <v>69</v>
      </c>
      <c r="F87" s="41" t="s">
        <v>97</v>
      </c>
      <c r="I87" s="37"/>
    </row>
    <row r="88" spans="1:9" s="6" customFormat="1" ht="12">
      <c r="A88" s="25"/>
      <c r="B88" s="31" t="s">
        <v>32</v>
      </c>
      <c r="C88" s="48"/>
      <c r="D88" s="42"/>
      <c r="E88" s="49"/>
      <c r="F88" s="42"/>
      <c r="I88" s="37"/>
    </row>
    <row r="89" spans="1:9" s="6" customFormat="1" ht="12">
      <c r="A89" s="24"/>
      <c r="B89" s="60"/>
      <c r="C89" s="43"/>
      <c r="D89" s="44"/>
      <c r="E89" s="45"/>
      <c r="F89" s="44"/>
      <c r="I89" s="37"/>
    </row>
    <row r="90" spans="1:9" s="6" customFormat="1" ht="12">
      <c r="A90" s="25" t="s">
        <v>91</v>
      </c>
      <c r="B90" s="25" t="s">
        <v>33</v>
      </c>
      <c r="C90" s="48">
        <f>+C34-C40-C42</f>
        <v>6029</v>
      </c>
      <c r="D90" s="41" t="s">
        <v>97</v>
      </c>
      <c r="E90" s="49">
        <f>+E34-E40-E42</f>
        <v>9816</v>
      </c>
      <c r="F90" s="41" t="s">
        <v>97</v>
      </c>
      <c r="I90" s="37"/>
    </row>
    <row r="91" spans="1:9" s="6" customFormat="1" ht="12">
      <c r="A91" s="25"/>
      <c r="B91" s="25" t="s">
        <v>34</v>
      </c>
      <c r="C91" s="48"/>
      <c r="D91" s="42"/>
      <c r="E91" s="49"/>
      <c r="F91" s="42"/>
      <c r="I91" s="37"/>
    </row>
    <row r="92" spans="1:9" s="6" customFormat="1" ht="12">
      <c r="A92" s="25"/>
      <c r="B92" s="25" t="s">
        <v>35</v>
      </c>
      <c r="C92" s="48"/>
      <c r="D92" s="42"/>
      <c r="E92" s="49"/>
      <c r="F92" s="42"/>
      <c r="I92" s="37"/>
    </row>
    <row r="93" spans="1:9" s="6" customFormat="1" ht="12">
      <c r="A93" s="24"/>
      <c r="B93" s="24"/>
      <c r="C93" s="43"/>
      <c r="D93" s="44"/>
      <c r="E93" s="45"/>
      <c r="F93" s="44"/>
      <c r="I93" s="37"/>
    </row>
    <row r="94" spans="1:9" s="6" customFormat="1" ht="12">
      <c r="A94" s="25" t="s">
        <v>92</v>
      </c>
      <c r="B94" s="25" t="s">
        <v>36</v>
      </c>
      <c r="C94" s="25"/>
      <c r="D94" s="31"/>
      <c r="E94" s="61"/>
      <c r="F94" s="31"/>
      <c r="I94" s="37"/>
    </row>
    <row r="95" spans="1:9" s="6" customFormat="1" ht="12">
      <c r="A95" s="74"/>
      <c r="B95" s="25" t="s">
        <v>37</v>
      </c>
      <c r="C95" s="25"/>
      <c r="D95" s="31"/>
      <c r="E95" s="61"/>
      <c r="F95" s="31"/>
      <c r="I95" s="37"/>
    </row>
    <row r="96" spans="1:9" s="6" customFormat="1" ht="12">
      <c r="A96" s="74"/>
      <c r="B96" s="25" t="s">
        <v>38</v>
      </c>
      <c r="C96" s="25"/>
      <c r="D96" s="31"/>
      <c r="E96" s="61"/>
      <c r="F96" s="31"/>
      <c r="I96" s="37"/>
    </row>
    <row r="97" spans="1:9" s="6" customFormat="1" ht="12">
      <c r="A97" s="75"/>
      <c r="B97" s="24"/>
      <c r="C97" s="24"/>
      <c r="D97" s="60"/>
      <c r="E97" s="62"/>
      <c r="F97" s="60"/>
      <c r="I97" s="37"/>
    </row>
    <row r="98" spans="1:9" s="6" customFormat="1" ht="12">
      <c r="A98" s="74"/>
      <c r="B98" s="25" t="s">
        <v>71</v>
      </c>
      <c r="C98" s="25">
        <v>16.29</v>
      </c>
      <c r="D98" s="41" t="s">
        <v>97</v>
      </c>
      <c r="E98" s="61">
        <v>26.53</v>
      </c>
      <c r="F98" s="41" t="s">
        <v>97</v>
      </c>
      <c r="I98" s="37"/>
    </row>
    <row r="99" spans="1:9" s="6" customFormat="1" ht="12">
      <c r="A99" s="74"/>
      <c r="B99" s="25" t="s">
        <v>39</v>
      </c>
      <c r="C99" s="25"/>
      <c r="D99" s="31"/>
      <c r="E99" s="61"/>
      <c r="F99" s="63"/>
      <c r="I99" s="37"/>
    </row>
    <row r="100" spans="1:9" s="6" customFormat="1" ht="12">
      <c r="A100" s="75"/>
      <c r="B100" s="24"/>
      <c r="C100" s="24"/>
      <c r="D100" s="60"/>
      <c r="E100" s="62"/>
      <c r="F100" s="64"/>
      <c r="I100" s="37"/>
    </row>
    <row r="101" spans="1:9" s="6" customFormat="1" ht="12">
      <c r="A101" s="74"/>
      <c r="B101" s="25" t="s">
        <v>72</v>
      </c>
      <c r="C101" s="42">
        <v>16.29</v>
      </c>
      <c r="D101" s="41" t="s">
        <v>97</v>
      </c>
      <c r="E101" s="65">
        <v>26.53</v>
      </c>
      <c r="F101" s="41" t="s">
        <v>97</v>
      </c>
      <c r="I101" s="37"/>
    </row>
    <row r="102" spans="1:9" s="6" customFormat="1" ht="12">
      <c r="A102" s="74"/>
      <c r="B102" s="25" t="s">
        <v>39</v>
      </c>
      <c r="C102" s="25"/>
      <c r="D102" s="31"/>
      <c r="E102" s="61"/>
      <c r="F102" s="31"/>
      <c r="I102" s="37"/>
    </row>
    <row r="103" spans="1:9" s="6" customFormat="1" ht="12">
      <c r="A103" s="75"/>
      <c r="B103" s="24"/>
      <c r="C103" s="24"/>
      <c r="D103" s="60"/>
      <c r="E103" s="62"/>
      <c r="F103" s="60"/>
      <c r="I103" s="37"/>
    </row>
    <row r="104" spans="1:9" s="6" customFormat="1" ht="12">
      <c r="A104" s="25" t="s">
        <v>98</v>
      </c>
      <c r="B104" s="25" t="s">
        <v>99</v>
      </c>
      <c r="C104" s="25"/>
      <c r="D104" s="31"/>
      <c r="E104" s="61"/>
      <c r="F104" s="31"/>
      <c r="I104" s="37"/>
    </row>
    <row r="105" spans="1:9" s="6" customFormat="1" ht="12">
      <c r="A105" s="75" t="s">
        <v>114</v>
      </c>
      <c r="B105" s="24"/>
      <c r="C105" s="44" t="s">
        <v>69</v>
      </c>
      <c r="D105" s="64" t="s">
        <v>97</v>
      </c>
      <c r="E105" s="88" t="s">
        <v>69</v>
      </c>
      <c r="F105" s="64" t="s">
        <v>97</v>
      </c>
      <c r="I105" s="37"/>
    </row>
    <row r="106" spans="1:9" s="6" customFormat="1" ht="12">
      <c r="A106" s="25" t="s">
        <v>81</v>
      </c>
      <c r="B106" s="23" t="s">
        <v>100</v>
      </c>
      <c r="C106" s="89"/>
      <c r="D106" s="26"/>
      <c r="E106" s="77"/>
      <c r="F106" s="72"/>
      <c r="I106" s="37"/>
    </row>
    <row r="107" spans="1:9" s="6" customFormat="1" ht="12">
      <c r="A107" s="24"/>
      <c r="B107" s="24"/>
      <c r="C107" s="11"/>
      <c r="D107" s="11"/>
      <c r="E107" s="78"/>
      <c r="F107" s="60"/>
      <c r="I107" s="37"/>
    </row>
    <row r="108" spans="1:9" s="6" customFormat="1" ht="12">
      <c r="A108" s="26"/>
      <c r="B108" s="26"/>
      <c r="C108" s="26"/>
      <c r="D108" s="26"/>
      <c r="E108" s="77"/>
      <c r="F108" s="26"/>
      <c r="I108" s="37"/>
    </row>
    <row r="109" spans="1:9" s="6" customFormat="1" ht="12">
      <c r="A109" s="26"/>
      <c r="B109" s="26"/>
      <c r="C109" s="26"/>
      <c r="D109" s="26"/>
      <c r="E109" s="77"/>
      <c r="F109" s="26"/>
      <c r="I109" s="37"/>
    </row>
    <row r="110" spans="1:9" s="6" customFormat="1" ht="12">
      <c r="A110" s="79"/>
      <c r="B110" s="80"/>
      <c r="C110" s="83" t="s">
        <v>115</v>
      </c>
      <c r="D110" s="72"/>
      <c r="E110" s="81" t="s">
        <v>109</v>
      </c>
      <c r="F110" s="72"/>
      <c r="I110" s="37"/>
    </row>
    <row r="111" spans="1:9" s="6" customFormat="1" ht="12">
      <c r="A111" s="59"/>
      <c r="B111" s="11"/>
      <c r="C111" s="84"/>
      <c r="D111" s="60"/>
      <c r="E111" s="85" t="s">
        <v>110</v>
      </c>
      <c r="F111" s="60"/>
      <c r="I111" s="37"/>
    </row>
    <row r="112" spans="1:9" s="6" customFormat="1" ht="12">
      <c r="A112" s="25" t="s">
        <v>111</v>
      </c>
      <c r="B112" s="23" t="s">
        <v>112</v>
      </c>
      <c r="C112" s="26"/>
      <c r="D112" s="72"/>
      <c r="E112" s="77"/>
      <c r="F112" s="31"/>
      <c r="I112" s="37"/>
    </row>
    <row r="113" spans="1:9" ht="12.75">
      <c r="A113" s="75"/>
      <c r="B113" s="24"/>
      <c r="C113" s="87">
        <v>2.1</v>
      </c>
      <c r="D113" s="39"/>
      <c r="E113" s="86">
        <v>1.83</v>
      </c>
      <c r="F113" s="39"/>
      <c r="I113" s="37"/>
    </row>
    <row r="114" spans="1:6" ht="12.75">
      <c r="A114" s="53"/>
      <c r="B114" s="1"/>
      <c r="C114" s="2"/>
      <c r="D114" s="2"/>
      <c r="E114" s="2"/>
      <c r="F114" s="2"/>
    </row>
    <row r="115" spans="1:6" ht="12.75">
      <c r="A115" s="53"/>
      <c r="B115" s="1"/>
      <c r="C115" s="2"/>
      <c r="D115" s="2"/>
      <c r="E115" s="2"/>
      <c r="F115" s="2"/>
    </row>
    <row r="116" spans="1:6" ht="12.75">
      <c r="A116" s="53" t="s">
        <v>93</v>
      </c>
      <c r="B116" s="1"/>
      <c r="C116" s="2"/>
      <c r="D116" s="2"/>
      <c r="E116" s="2"/>
      <c r="F116" s="2"/>
    </row>
    <row r="117" spans="1:6" ht="12.75">
      <c r="A117" s="1"/>
      <c r="B117" s="1"/>
      <c r="C117" s="2"/>
      <c r="D117" s="2"/>
      <c r="E117" s="2"/>
      <c r="F117" s="2"/>
    </row>
    <row r="118" spans="1:6" ht="12.75">
      <c r="A118" s="1"/>
      <c r="B118" s="1"/>
      <c r="C118" s="2"/>
      <c r="D118" s="2"/>
      <c r="E118" s="2"/>
      <c r="F118" s="2"/>
    </row>
    <row r="119" spans="1:6" ht="12.75">
      <c r="A119" s="1"/>
      <c r="B119" s="1"/>
      <c r="C119" s="2"/>
      <c r="D119" s="2"/>
      <c r="E119" s="2"/>
      <c r="F119" s="2"/>
    </row>
    <row r="120" spans="1:6" ht="12.75">
      <c r="A120" s="1"/>
      <c r="B120" s="1"/>
      <c r="C120" s="2"/>
      <c r="D120" s="2"/>
      <c r="E120" s="2"/>
      <c r="F120" s="2"/>
    </row>
    <row r="121" spans="1:6" ht="12.75">
      <c r="A121" s="53"/>
      <c r="B121" s="1"/>
      <c r="C121" s="2"/>
      <c r="D121" s="2"/>
      <c r="E121" s="2"/>
      <c r="F121" s="2"/>
    </row>
    <row r="122" spans="1:2" s="2" customFormat="1" ht="12.75">
      <c r="A122" s="12" t="s">
        <v>40</v>
      </c>
      <c r="B122" s="1"/>
    </row>
    <row r="123" spans="1:6" s="2" customFormat="1" ht="12.75">
      <c r="A123" s="1"/>
      <c r="B123" s="1"/>
      <c r="E123" s="3" t="s">
        <v>41</v>
      </c>
      <c r="F123" s="3" t="s">
        <v>41</v>
      </c>
    </row>
    <row r="124" spans="1:6" s="2" customFormat="1" ht="12.75">
      <c r="A124" s="1"/>
      <c r="B124" s="1"/>
      <c r="E124" s="3" t="s">
        <v>42</v>
      </c>
      <c r="F124" s="3" t="s">
        <v>43</v>
      </c>
    </row>
    <row r="125" spans="1:6" s="2" customFormat="1" ht="12.75">
      <c r="A125" s="1"/>
      <c r="B125" s="1"/>
      <c r="E125" s="3" t="s">
        <v>44</v>
      </c>
      <c r="F125" s="3" t="s">
        <v>45</v>
      </c>
    </row>
    <row r="126" spans="1:6" s="2" customFormat="1" ht="12.75">
      <c r="A126" s="1"/>
      <c r="B126" s="1"/>
      <c r="E126" s="3" t="s">
        <v>4</v>
      </c>
      <c r="F126" s="3" t="s">
        <v>46</v>
      </c>
    </row>
    <row r="127" spans="1:6" s="2" customFormat="1" ht="12.75">
      <c r="A127" s="1"/>
      <c r="B127" s="1"/>
      <c r="E127" s="8" t="s">
        <v>68</v>
      </c>
      <c r="F127" s="8" t="s">
        <v>47</v>
      </c>
    </row>
    <row r="128" spans="1:6" s="2" customFormat="1" ht="12.75">
      <c r="A128" s="1"/>
      <c r="B128" s="1"/>
      <c r="E128" s="57" t="s">
        <v>73</v>
      </c>
      <c r="F128" s="57" t="s">
        <v>74</v>
      </c>
    </row>
    <row r="129" spans="1:6" s="2" customFormat="1" ht="12.75">
      <c r="A129" s="1"/>
      <c r="B129" s="1"/>
      <c r="E129" s="8"/>
      <c r="F129" s="8"/>
    </row>
    <row r="130" spans="1:6" s="2" customFormat="1" ht="12.75">
      <c r="A130" s="1" t="s">
        <v>48</v>
      </c>
      <c r="B130" s="1"/>
      <c r="E130" s="32">
        <f>ROUND(29159576/1000,0)</f>
        <v>29160</v>
      </c>
      <c r="F130" s="9">
        <v>28512</v>
      </c>
    </row>
    <row r="131" spans="1:5" s="2" customFormat="1" ht="12.75">
      <c r="A131" s="1"/>
      <c r="B131" s="1"/>
      <c r="E131" s="32"/>
    </row>
    <row r="132" spans="1:5" s="2" customFormat="1" ht="12.75">
      <c r="A132" s="1" t="s">
        <v>113</v>
      </c>
      <c r="B132" s="1"/>
      <c r="E132" s="32"/>
    </row>
    <row r="133" spans="1:6" s="2" customFormat="1" ht="12.75">
      <c r="A133" s="1"/>
      <c r="B133" s="53" t="s">
        <v>49</v>
      </c>
      <c r="E133" s="32">
        <v>71711</v>
      </c>
      <c r="F133" s="9">
        <v>56415</v>
      </c>
    </row>
    <row r="134" spans="1:6" s="2" customFormat="1" ht="12.75">
      <c r="A134" s="1"/>
      <c r="B134" s="53" t="s">
        <v>50</v>
      </c>
      <c r="E134" s="32">
        <f>ROUND(7074161/1000,0)</f>
        <v>7074</v>
      </c>
      <c r="F134" s="9">
        <v>4730</v>
      </c>
    </row>
    <row r="135" spans="1:6" s="2" customFormat="1" ht="12.75">
      <c r="A135" s="1"/>
      <c r="B135" s="53" t="s">
        <v>116</v>
      </c>
      <c r="E135" s="32">
        <f>ROUND(655606/1000,0)</f>
        <v>656</v>
      </c>
      <c r="F135" s="9">
        <v>765</v>
      </c>
    </row>
    <row r="136" spans="1:6" s="2" customFormat="1" ht="12.75">
      <c r="A136" s="1"/>
      <c r="B136" s="53" t="s">
        <v>70</v>
      </c>
      <c r="E136" s="32">
        <v>43</v>
      </c>
      <c r="F136" s="51" t="s">
        <v>75</v>
      </c>
    </row>
    <row r="137" spans="1:6" s="2" customFormat="1" ht="12.75">
      <c r="A137" s="1"/>
      <c r="B137" s="53" t="s">
        <v>51</v>
      </c>
      <c r="E137" s="32">
        <v>112</v>
      </c>
      <c r="F137" s="52" t="s">
        <v>75</v>
      </c>
    </row>
    <row r="138" spans="1:6" s="2" customFormat="1" ht="12.75">
      <c r="A138" s="1"/>
      <c r="B138" s="53" t="s">
        <v>52</v>
      </c>
      <c r="E138" s="32">
        <v>516</v>
      </c>
      <c r="F138" s="9">
        <v>873</v>
      </c>
    </row>
    <row r="139" spans="1:6" s="2" customFormat="1" ht="12.75">
      <c r="A139" s="1"/>
      <c r="B139" s="1"/>
      <c r="E139" s="33">
        <f>SUM(E133:E138)</f>
        <v>80112</v>
      </c>
      <c r="F139" s="33">
        <f>SUM(F133:F138)</f>
        <v>62783</v>
      </c>
    </row>
    <row r="140" spans="1:5" s="2" customFormat="1" ht="12.75">
      <c r="A140" s="1"/>
      <c r="B140" s="1"/>
      <c r="E140" s="32"/>
    </row>
    <row r="141" spans="1:5" s="2" customFormat="1" ht="12.75">
      <c r="A141" s="1" t="s">
        <v>53</v>
      </c>
      <c r="B141" s="1"/>
      <c r="E141" s="32"/>
    </row>
    <row r="142" spans="1:6" s="2" customFormat="1" ht="12.75">
      <c r="A142" s="1"/>
      <c r="B142" s="53" t="s">
        <v>54</v>
      </c>
      <c r="E142" s="32">
        <v>12962</v>
      </c>
      <c r="F142" s="9">
        <v>1333</v>
      </c>
    </row>
    <row r="143" spans="1:6" s="2" customFormat="1" ht="12.75">
      <c r="A143" s="1"/>
      <c r="B143" s="53" t="s">
        <v>55</v>
      </c>
      <c r="E143" s="32">
        <v>1251</v>
      </c>
      <c r="F143" s="9">
        <v>1386</v>
      </c>
    </row>
    <row r="144" spans="1:6" s="2" customFormat="1" ht="12.75">
      <c r="A144" s="1"/>
      <c r="B144" s="53" t="s">
        <v>56</v>
      </c>
      <c r="E144" s="32">
        <v>10859</v>
      </c>
      <c r="F144" s="9">
        <v>14071</v>
      </c>
    </row>
    <row r="145" spans="1:6" s="2" customFormat="1" ht="12.75">
      <c r="A145" s="1"/>
      <c r="B145" s="53" t="s">
        <v>57</v>
      </c>
      <c r="E145" s="32">
        <v>144</v>
      </c>
      <c r="F145" s="9">
        <v>1015</v>
      </c>
    </row>
    <row r="146" spans="1:6" s="2" customFormat="1" ht="12.75">
      <c r="A146" s="1"/>
      <c r="B146" s="53" t="s">
        <v>58</v>
      </c>
      <c r="E146" s="32">
        <v>0</v>
      </c>
      <c r="F146" s="9">
        <v>1332</v>
      </c>
    </row>
    <row r="147" spans="1:6" s="2" customFormat="1" ht="12.75">
      <c r="A147" s="1"/>
      <c r="B147" s="1"/>
      <c r="E147" s="33">
        <f>SUM(E142:E146)</f>
        <v>25216</v>
      </c>
      <c r="F147" s="33">
        <f>SUM(F142:F146)</f>
        <v>19137</v>
      </c>
    </row>
    <row r="148" spans="1:5" s="2" customFormat="1" ht="12.75">
      <c r="A148" s="1"/>
      <c r="B148" s="1"/>
      <c r="E148" s="32"/>
    </row>
    <row r="149" spans="1:6" s="2" customFormat="1" ht="12.75">
      <c r="A149" s="1"/>
      <c r="B149" s="1" t="s">
        <v>59</v>
      </c>
      <c r="E149" s="32">
        <f>+E139-E147</f>
        <v>54896</v>
      </c>
      <c r="F149" s="9">
        <v>43645</v>
      </c>
    </row>
    <row r="150" spans="1:5" s="2" customFormat="1" ht="12.75">
      <c r="A150" s="1"/>
      <c r="B150" s="1"/>
      <c r="E150" s="32"/>
    </row>
    <row r="151" spans="1:6" s="2" customFormat="1" ht="12.75">
      <c r="A151" s="1" t="s">
        <v>60</v>
      </c>
      <c r="B151" s="1"/>
      <c r="E151" s="32">
        <v>17</v>
      </c>
      <c r="F151" s="9">
        <v>16</v>
      </c>
    </row>
    <row r="152" spans="1:5" s="2" customFormat="1" ht="12.75">
      <c r="A152" s="1"/>
      <c r="B152" s="1"/>
      <c r="E152" s="32"/>
    </row>
    <row r="153" spans="1:6" s="2" customFormat="1" ht="13.5" thickBot="1">
      <c r="A153" s="1"/>
      <c r="B153" s="1"/>
      <c r="E153" s="55">
        <f>+E149+E151+E130</f>
        <v>84073</v>
      </c>
      <c r="F153" s="55">
        <f>+F149+F151+F130</f>
        <v>72173</v>
      </c>
    </row>
    <row r="154" spans="1:5" s="2" customFormat="1" ht="13.5" thickTop="1">
      <c r="A154" s="1"/>
      <c r="B154" s="1"/>
      <c r="E154" s="32"/>
    </row>
    <row r="155" spans="1:5" s="2" customFormat="1" ht="12.75">
      <c r="A155" s="1" t="s">
        <v>61</v>
      </c>
      <c r="B155" s="1"/>
      <c r="E155" s="32"/>
    </row>
    <row r="156" spans="1:6" s="2" customFormat="1" ht="12.75">
      <c r="A156" s="1" t="s">
        <v>62</v>
      </c>
      <c r="B156" s="1"/>
      <c r="E156" s="32">
        <v>37000</v>
      </c>
      <c r="F156" s="9">
        <v>37000</v>
      </c>
    </row>
    <row r="157" spans="1:5" s="2" customFormat="1" ht="12.75">
      <c r="A157" s="1"/>
      <c r="B157" s="1"/>
      <c r="E157" s="32"/>
    </row>
    <row r="158" spans="1:7" s="1" customFormat="1" ht="12">
      <c r="A158" s="1" t="s">
        <v>63</v>
      </c>
      <c r="E158" s="34"/>
      <c r="F158" s="10"/>
      <c r="G158" s="50"/>
    </row>
    <row r="159" spans="2:7" s="1" customFormat="1" ht="12">
      <c r="B159" s="53" t="s">
        <v>76</v>
      </c>
      <c r="E159" s="34">
        <v>8341</v>
      </c>
      <c r="F159" s="10">
        <v>8341</v>
      </c>
      <c r="G159" s="50"/>
    </row>
    <row r="160" spans="2:7" s="1" customFormat="1" ht="12">
      <c r="B160" s="53" t="s">
        <v>117</v>
      </c>
      <c r="E160" s="34">
        <v>0</v>
      </c>
      <c r="F160" s="34">
        <v>0</v>
      </c>
      <c r="G160" s="50"/>
    </row>
    <row r="161" spans="2:7" s="1" customFormat="1" ht="12">
      <c r="B161" s="53" t="s">
        <v>77</v>
      </c>
      <c r="E161" s="35">
        <f>+E90+F161</f>
        <v>32291</v>
      </c>
      <c r="F161" s="54">
        <v>22475</v>
      </c>
      <c r="G161" s="50"/>
    </row>
    <row r="162" spans="5:6" s="1" customFormat="1" ht="12">
      <c r="E162" s="34">
        <f>SUM(E156:E161)</f>
        <v>77632</v>
      </c>
      <c r="F162" s="34">
        <f>SUM(F156:F161)</f>
        <v>67816</v>
      </c>
    </row>
    <row r="163" spans="5:6" s="1" customFormat="1" ht="12">
      <c r="E163" s="34"/>
      <c r="F163" s="10"/>
    </row>
    <row r="164" spans="1:6" s="1" customFormat="1" ht="12">
      <c r="A164" s="1" t="s">
        <v>64</v>
      </c>
      <c r="E164" s="34">
        <v>210</v>
      </c>
      <c r="F164" s="10">
        <v>184</v>
      </c>
    </row>
    <row r="165" s="1" customFormat="1" ht="12">
      <c r="E165" s="34"/>
    </row>
    <row r="166" spans="1:6" s="1" customFormat="1" ht="12">
      <c r="A166" s="1" t="s">
        <v>78</v>
      </c>
      <c r="E166" s="34">
        <v>6108</v>
      </c>
      <c r="F166" s="10">
        <v>4014</v>
      </c>
    </row>
    <row r="167" s="1" customFormat="1" ht="12">
      <c r="E167" s="34"/>
    </row>
    <row r="168" spans="1:6" s="1" customFormat="1" ht="12">
      <c r="A168" s="1" t="s">
        <v>65</v>
      </c>
      <c r="E168" s="34">
        <v>97</v>
      </c>
      <c r="F168" s="10">
        <v>133</v>
      </c>
    </row>
    <row r="169" s="1" customFormat="1" ht="12">
      <c r="E169" s="34"/>
    </row>
    <row r="170" spans="1:6" s="1" customFormat="1" ht="12">
      <c r="A170" s="1" t="s">
        <v>66</v>
      </c>
      <c r="E170" s="34">
        <v>26</v>
      </c>
      <c r="F170" s="10">
        <v>26</v>
      </c>
    </row>
    <row r="171" spans="5:6" s="1" customFormat="1" ht="12">
      <c r="E171" s="35"/>
      <c r="F171" s="11"/>
    </row>
    <row r="172" spans="5:6" s="1" customFormat="1" ht="12.75" thickBot="1">
      <c r="E172" s="56">
        <f>SUM(E162:E170)</f>
        <v>84073</v>
      </c>
      <c r="F172" s="56">
        <f>SUM(F162:F170)</f>
        <v>72173</v>
      </c>
    </row>
    <row r="173" spans="1:6" ht="13.5" thickTop="1">
      <c r="A173" s="1"/>
      <c r="B173" s="1"/>
      <c r="C173" s="2"/>
      <c r="D173" s="2"/>
      <c r="E173" s="32"/>
      <c r="F173" s="2"/>
    </row>
    <row r="174" spans="1:6" ht="12.75">
      <c r="A174" s="1"/>
      <c r="B174" s="1"/>
      <c r="C174" s="2"/>
      <c r="D174" s="2"/>
      <c r="E174" s="2"/>
      <c r="F174" s="2"/>
    </row>
    <row r="175" spans="1:6" ht="12.75">
      <c r="A175" s="1"/>
      <c r="B175" s="1"/>
      <c r="C175" s="2"/>
      <c r="D175" s="2"/>
      <c r="E175" s="2"/>
      <c r="F175" s="2"/>
    </row>
  </sheetData>
  <printOptions/>
  <pageMargins left="0.44" right="0.46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Jewels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Habib Jewels Sdn. Bhd.</dc:creator>
  <cp:keywords/>
  <dc:description/>
  <cp:lastModifiedBy>Habib Jewels Corporation Bhd</cp:lastModifiedBy>
  <cp:lastPrinted>1999-11-30T03:27:31Z</cp:lastPrinted>
  <dcterms:created xsi:type="dcterms:W3CDTF">2010-11-18T03:11:10Z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