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<sst xmlns="http://schemas.openxmlformats.org/spreadsheetml/2006/main" count="39" uniqueCount="36">
  <si>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KUMPULAN H&amp;L HIGH-TECH BERHAD</t>
  </si>
  <si>
    <t>MASB 26</t>
  </si>
  <si>
    <t>CONDENSED CONSOLIDATED CASH FLOW STATEMENT</t>
  </si>
  <si>
    <t>FOR THE QUARTER ENDED 31 OCTOBER 2004</t>
  </si>
  <si>
    <t>12 MONTHS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</si>
  <si>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</si>
  <si>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</si>
  <si>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</si>
  <si>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</si>
  <si>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</si>
  <si>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</si>
  <si>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</si>
  <si>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</si>
  <si>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 xml:space="preserve"> 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</si>
  <si>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</si>
  <si>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</si>
  <si>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</si>
  <si>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</si>
  <si>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</si>
  <si>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</si>
  <si>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</si>
  <si>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</si>
  <si>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</si>
  <si>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</si>
  <si>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</si>
  <si>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</si>
  <si>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</si>
  <si>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</si>
  <si>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</si>
  <si>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</si>
  <si>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</si>
  <si>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</si>
  <si>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</si>
  <si>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</si>
  <si>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</si>
  <si>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 xml:space="preserve"> Annual Financial Report for the year ended 31 October 2003)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</si>
</sst>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 applyBorder="1" applyAlignment="1" quotePrefix="1">
      <alignment horizontal="right"/>
    </xf>
    <xf numFmtId="16" fontId="1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41" fontId="1" fillId="0" borderId="2" xfId="0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ing.acc\My%20Documents\Nee\1g)%20Annoucem\CFS\GroupCFlow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ensBS"/>
      <sheetName val="Group"/>
      <sheetName val="KUMP"/>
      <sheetName val="HL"/>
      <sheetName val="HL MLD"/>
      <sheetName val="STC"/>
      <sheetName val="STC T"/>
      <sheetName val="TCR"/>
      <sheetName val="HLH"/>
      <sheetName val="HLPD"/>
    </sheetNames>
    <sheetDataSet>
      <sheetData sheetId="1">
        <row r="4">
          <cell r="U4">
            <v>248339.24000000046</v>
          </cell>
        </row>
        <row r="8">
          <cell r="U8">
            <v>27483</v>
          </cell>
        </row>
        <row r="9">
          <cell r="U9">
            <v>4041986.4499999997</v>
          </cell>
        </row>
        <row r="10">
          <cell r="U10">
            <v>29283.29</v>
          </cell>
        </row>
        <row r="11">
          <cell r="U11">
            <v>0</v>
          </cell>
        </row>
        <row r="12">
          <cell r="U12">
            <v>-569631.3999999999</v>
          </cell>
        </row>
        <row r="13">
          <cell r="U13">
            <v>-66208.45999999999</v>
          </cell>
        </row>
        <row r="14">
          <cell r="U14">
            <v>0</v>
          </cell>
        </row>
        <row r="15">
          <cell r="U15">
            <v>-11200</v>
          </cell>
        </row>
        <row r="17">
          <cell r="U17">
            <v>7385.3</v>
          </cell>
        </row>
        <row r="21">
          <cell r="U21">
            <v>-894592.8599999999</v>
          </cell>
        </row>
        <row r="22">
          <cell r="U22">
            <v>-476064.12999999983</v>
          </cell>
        </row>
        <row r="23">
          <cell r="U23">
            <v>-3526795.975</v>
          </cell>
        </row>
        <row r="26">
          <cell r="U26">
            <v>531166.1200000001</v>
          </cell>
        </row>
        <row r="27">
          <cell r="U27">
            <v>369370.49</v>
          </cell>
        </row>
        <row r="31">
          <cell r="U31">
            <v>-6832</v>
          </cell>
        </row>
        <row r="32">
          <cell r="U32">
            <v>-279835.54000000004</v>
          </cell>
        </row>
        <row r="38">
          <cell r="U38">
            <v>569631.3999999999</v>
          </cell>
        </row>
        <row r="39">
          <cell r="U39">
            <v>8400</v>
          </cell>
        </row>
        <row r="40">
          <cell r="U40">
            <v>0</v>
          </cell>
        </row>
        <row r="41">
          <cell r="U41">
            <v>75386.91</v>
          </cell>
        </row>
        <row r="42">
          <cell r="U42">
            <v>-5051649.169999997</v>
          </cell>
        </row>
        <row r="43">
          <cell r="U43">
            <v>-9999.76000000001</v>
          </cell>
        </row>
        <row r="51">
          <cell r="U51">
            <v>11674</v>
          </cell>
        </row>
        <row r="57">
          <cell r="U57">
            <v>-1015302.2</v>
          </cell>
        </row>
        <row r="61">
          <cell r="U61">
            <v>120853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B56" sqref="B56:F59"/>
    </sheetView>
  </sheetViews>
  <sheetFormatPr defaultColWidth="9.140625" defaultRowHeight="12.75"/>
  <cols>
    <col min="1" max="1" width="63.8515625" style="3" customWidth="1"/>
    <col min="2" max="3" width="15.7109375" style="2" customWidth="1"/>
    <col min="4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4" spans="1:3" s="1" customFormat="1" ht="12.75">
      <c r="A4" s="4" t="s">
        <v>2</v>
      </c>
      <c r="B4" s="5"/>
      <c r="C4" s="5"/>
    </row>
    <row r="5" spans="1:3" s="1" customFormat="1" ht="12.75">
      <c r="A5" s="6" t="s">
        <v>3</v>
      </c>
      <c r="B5" s="7"/>
      <c r="C5" s="7"/>
    </row>
    <row r="6" spans="2:3" s="1" customFormat="1" ht="12.75">
      <c r="B6" s="8"/>
      <c r="C6" s="8"/>
    </row>
    <row r="7" spans="2:3" ht="12.75">
      <c r="B7" s="5">
        <v>2004</v>
      </c>
      <c r="C7" s="8">
        <v>2003</v>
      </c>
    </row>
    <row r="8" spans="2:3" ht="12.75">
      <c r="B8" s="5" t="s">
        <v>4</v>
      </c>
      <c r="C8" s="5" t="str">
        <f>+B8</f>
        <v>12 MONTHS</v>
      </c>
    </row>
    <row r="9" spans="2:3" ht="12.75">
      <c r="B9" s="5" t="s">
        <v>5</v>
      </c>
      <c r="C9" s="5" t="s">
        <v>5</v>
      </c>
    </row>
    <row r="10" spans="2:3" ht="12.75">
      <c r="B10" s="9">
        <v>38291</v>
      </c>
      <c r="C10" s="9">
        <f>+B10</f>
        <v>38291</v>
      </c>
    </row>
    <row r="11" spans="2:3" ht="12.75">
      <c r="B11" s="10" t="s">
        <v>6</v>
      </c>
      <c r="C11" s="10" t="s">
        <v>6</v>
      </c>
    </row>
    <row r="12" spans="1:2" ht="12.75">
      <c r="A12" s="1" t="s">
        <v>7</v>
      </c>
      <c r="B12" s="11"/>
    </row>
    <row r="13" spans="1:3" ht="12.75">
      <c r="A13" s="1" t="s">
        <v>8</v>
      </c>
      <c r="B13" s="12">
        <f>+'[1]Group'!U4/1000</f>
        <v>248.33924000000044</v>
      </c>
      <c r="C13" s="13">
        <f>1076381/1000</f>
        <v>1076.381</v>
      </c>
    </row>
    <row r="14" spans="1:2" ht="12.75">
      <c r="A14" s="1" t="s">
        <v>9</v>
      </c>
      <c r="B14" s="14"/>
    </row>
    <row r="15" ht="12.75">
      <c r="B15" s="14"/>
    </row>
    <row r="16" spans="1:3" ht="12.75">
      <c r="A16" s="3" t="s">
        <v>10</v>
      </c>
      <c r="B16" s="14">
        <f>+('[1]Group'!U10+'[1]Group'!U11+'[1]Group'!U13+'[1]Group'!U14)/1000</f>
        <v>-36.925169999999994</v>
      </c>
      <c r="C16" s="14">
        <f>-149081/1000</f>
        <v>-149.081</v>
      </c>
    </row>
    <row r="17" spans="1:3" ht="12.75">
      <c r="A17" s="3" t="s">
        <v>11</v>
      </c>
      <c r="B17" s="14">
        <f>+('[1]Group'!U8+'[1]Group'!U9+'[1]Group'!U12+'[1]Group'!U15+'[1]Group'!U17)/1000-1</f>
        <v>3495.0233499999995</v>
      </c>
      <c r="C17" s="14">
        <f>3330343/1000</f>
        <v>3330.343</v>
      </c>
    </row>
    <row r="18" spans="2:3" ht="12.75">
      <c r="B18" s="15"/>
      <c r="C18" s="16"/>
    </row>
    <row r="19" spans="1:3" ht="12.75">
      <c r="A19" s="3" t="s">
        <v>12</v>
      </c>
      <c r="B19" s="12">
        <f>SUM(B13:B18)</f>
        <v>3706.4374199999997</v>
      </c>
      <c r="C19" s="12">
        <f>SUM(C13:C18)</f>
        <v>4257.643</v>
      </c>
    </row>
    <row r="20" spans="1:2" ht="12.75">
      <c r="A20" s="3" t="s">
        <v>13</v>
      </c>
      <c r="B20" s="14"/>
    </row>
    <row r="21" spans="1:2" ht="12.75">
      <c r="A21" s="1" t="s">
        <v>14</v>
      </c>
      <c r="B21" s="14"/>
    </row>
    <row r="22" spans="1:3" ht="12.75">
      <c r="A22" s="3" t="s">
        <v>15</v>
      </c>
      <c r="B22" s="14">
        <f>+('[1]Group'!U21+'[1]Group'!U22+'[1]Group'!U23)/1000</f>
        <v>-4897.4529649999995</v>
      </c>
      <c r="C22" s="14">
        <f>465211/1000</f>
        <v>465.211</v>
      </c>
    </row>
    <row r="23" spans="1:3" ht="12.75">
      <c r="A23" s="3" t="s">
        <v>16</v>
      </c>
      <c r="B23" s="17">
        <f>+('[1]Group'!U26+'[1]Group'!U27)/1000</f>
        <v>900.5366100000001</v>
      </c>
      <c r="C23" s="17">
        <f>223986/1000</f>
        <v>223.986</v>
      </c>
    </row>
    <row r="24" spans="1:3" ht="12.75">
      <c r="A24" s="3" t="s">
        <v>17</v>
      </c>
      <c r="B24" s="17">
        <f>+'[1]Group'!U31/1000</f>
        <v>-6.832</v>
      </c>
      <c r="C24" s="18">
        <v>1.194</v>
      </c>
    </row>
    <row r="25" spans="1:3" ht="12.75">
      <c r="A25" s="3" t="s">
        <v>18</v>
      </c>
      <c r="B25" s="17">
        <f>+'[1]Group'!U32/1000</f>
        <v>-279.83554000000004</v>
      </c>
      <c r="C25" s="17">
        <f>-466472/1000</f>
        <v>-466.472</v>
      </c>
    </row>
    <row r="26" spans="1:3" ht="12.75">
      <c r="A26" s="3" t="s">
        <v>19</v>
      </c>
      <c r="B26" s="17">
        <v>0</v>
      </c>
      <c r="C26" s="17">
        <v>0</v>
      </c>
    </row>
    <row r="27" spans="1:5" ht="13.5" thickBot="1">
      <c r="A27" s="1" t="s">
        <v>20</v>
      </c>
      <c r="B27" s="19">
        <f>SUM(B19:B26)</f>
        <v>-577.1464749999997</v>
      </c>
      <c r="C27" s="19">
        <f>SUM(C19:C26)</f>
        <v>4481.562000000001</v>
      </c>
      <c r="D27" s="20"/>
      <c r="E27" s="20"/>
    </row>
    <row r="28" ht="12.75">
      <c r="B28" s="14"/>
    </row>
    <row r="29" spans="1:2" ht="12.75">
      <c r="A29" s="1" t="s">
        <v>21</v>
      </c>
      <c r="B29" s="14"/>
    </row>
    <row r="30" spans="1:3" ht="12.75">
      <c r="A30" s="3" t="s">
        <v>22</v>
      </c>
      <c r="B30" s="14">
        <f>+('[1]Group'!U39+'[1]Group'!U40+'[1]Group'!U43)/1000</f>
        <v>-1.5997600000000094</v>
      </c>
      <c r="C30" s="21">
        <v>6.669</v>
      </c>
    </row>
    <row r="31" spans="1:4" ht="12.75">
      <c r="A31" s="3" t="s">
        <v>23</v>
      </c>
      <c r="B31" s="14">
        <f>+('[1]Group'!U38+'[1]Group'!U41+'[1]Group'!U42)/1000</f>
        <v>-4406.6308599999975</v>
      </c>
      <c r="C31" s="14">
        <f>-2730902/1000</f>
        <v>-2730.902</v>
      </c>
      <c r="D31" s="20"/>
    </row>
    <row r="32" spans="2:3" ht="13.5" thickBot="1">
      <c r="B32" s="19">
        <f>SUM(B30:B31)</f>
        <v>-4408.2306199999975</v>
      </c>
      <c r="C32" s="19">
        <f>SUM(C30:C31)</f>
        <v>-2724.233</v>
      </c>
    </row>
    <row r="33" ht="12.75">
      <c r="B33" s="14"/>
    </row>
    <row r="34" spans="1:3" ht="12.75">
      <c r="A34" s="1" t="s">
        <v>24</v>
      </c>
      <c r="B34" s="14"/>
      <c r="C34" s="21"/>
    </row>
    <row r="35" spans="1:3" ht="12.75">
      <c r="A35" s="3" t="s">
        <v>25</v>
      </c>
      <c r="B35" s="14">
        <v>0</v>
      </c>
      <c r="C35" s="21">
        <f>133500/1000-1</f>
        <v>132.5</v>
      </c>
    </row>
    <row r="36" spans="1:3" ht="12.75">
      <c r="A36" s="3" t="s">
        <v>26</v>
      </c>
      <c r="B36" s="14">
        <v>0</v>
      </c>
      <c r="C36" s="21">
        <f>18900/1000</f>
        <v>18.9</v>
      </c>
    </row>
    <row r="37" spans="1:3" ht="12.75">
      <c r="A37" s="3" t="s">
        <v>27</v>
      </c>
      <c r="B37" s="14">
        <v>0</v>
      </c>
      <c r="C37" s="21"/>
    </row>
    <row r="38" spans="1:3" ht="12.75">
      <c r="A38" s="3" t="s">
        <v>28</v>
      </c>
      <c r="B38" s="14">
        <f>+'[1]Group'!U57/1000</f>
        <v>-1015.3022</v>
      </c>
      <c r="C38" s="14">
        <f>-1014852/1000</f>
        <v>-1014.852</v>
      </c>
    </row>
    <row r="39" spans="1:3" ht="12.75">
      <c r="A39" s="3" t="s">
        <v>19</v>
      </c>
      <c r="B39" s="14">
        <f>+'[1]Group'!U51/1000</f>
        <v>11.674</v>
      </c>
      <c r="C39" s="14">
        <f>+(91299-8665)/1000</f>
        <v>82.634</v>
      </c>
    </row>
    <row r="40" ht="12.75">
      <c r="B40" s="14"/>
    </row>
    <row r="41" spans="1:3" ht="13.5" thickBot="1">
      <c r="A41" s="1" t="s">
        <v>29</v>
      </c>
      <c r="B41" s="19">
        <f>SUM(B35:B40)</f>
        <v>-1003.6282</v>
      </c>
      <c r="C41" s="19">
        <f>SUM(C35:C40)</f>
        <v>-780.818</v>
      </c>
    </row>
    <row r="42" spans="1:3" ht="12.75">
      <c r="A42" s="1"/>
      <c r="B42" s="13"/>
      <c r="C42" s="13"/>
    </row>
    <row r="43" spans="1:3" ht="12.75">
      <c r="A43" s="1" t="s">
        <v>30</v>
      </c>
      <c r="B43" s="12">
        <f>+'[1]Group'!U61/1000</f>
        <v>120.853</v>
      </c>
      <c r="C43" s="22">
        <f>39647/1000-1</f>
        <v>38.647</v>
      </c>
    </row>
    <row r="44" spans="1:3" ht="12.75">
      <c r="A44" s="1"/>
      <c r="B44" s="12"/>
      <c r="C44" s="8"/>
    </row>
    <row r="45" spans="1:3" ht="12.75">
      <c r="A45" s="1" t="s">
        <v>31</v>
      </c>
      <c r="B45" s="12">
        <f>+B27+B32+B41+B43</f>
        <v>-5868.152294999997</v>
      </c>
      <c r="C45" s="12">
        <f>+C27+C32+C41+C43</f>
        <v>1015.1580000000007</v>
      </c>
    </row>
    <row r="46" spans="1:3" ht="12.75">
      <c r="A46" s="1"/>
      <c r="B46" s="12"/>
      <c r="C46" s="12"/>
    </row>
    <row r="47" ht="12.75">
      <c r="B47" s="14"/>
    </row>
    <row r="48" spans="1:3" ht="12.75">
      <c r="A48" s="3" t="s">
        <v>32</v>
      </c>
      <c r="B48" s="14">
        <f>21520671/1000</f>
        <v>21520.671</v>
      </c>
      <c r="C48" s="14">
        <v>20506</v>
      </c>
    </row>
    <row r="49" ht="12.75">
      <c r="B49" s="14"/>
    </row>
    <row r="50" spans="1:3" ht="13.5" thickBot="1">
      <c r="A50" s="1" t="s">
        <v>33</v>
      </c>
      <c r="B50" s="19">
        <f>+B45+B48</f>
        <v>15652.518705000002</v>
      </c>
      <c r="C50" s="19">
        <f>+C45+C46+C48</f>
        <v>21521.158</v>
      </c>
    </row>
    <row r="51" ht="12.75">
      <c r="B51" s="14"/>
    </row>
    <row r="52" ht="12.75">
      <c r="B52" s="14"/>
    </row>
    <row r="53" ht="12.75">
      <c r="A53" s="3" t="s">
        <v>34</v>
      </c>
    </row>
    <row r="54" ht="12.75">
      <c r="A54" s="1" t="s">
        <v>35</v>
      </c>
    </row>
    <row r="55" ht="12.75">
      <c r="A55" s="23"/>
    </row>
    <row r="56" spans="2:3" ht="12.75">
      <c r="B56" s="21"/>
      <c r="C56" s="21"/>
    </row>
    <row r="57" spans="2:3" ht="12.75">
      <c r="B57" s="24"/>
      <c r="C57" s="24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H&amp;L HIGH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 </cp:lastModifiedBy>
  <cp:lastPrinted>2004-12-23T06:46:26Z</cp:lastPrinted>
  <dcterms:created xsi:type="dcterms:W3CDTF">2004-12-23T03:28:04Z</dcterms:created>
  <dcterms:modified xsi:type="dcterms:W3CDTF">2004-12-23T06:46:50Z</dcterms:modified>
  <cp:category/>
  <cp:version/>
  <cp:contentType/>
  <cp:contentStatus/>
</cp:coreProperties>
</file>