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Full-4qtr" sheetId="1" r:id="rId1"/>
    <sheet name="A1-A3-4qtr" sheetId="2" r:id="rId2"/>
    <sheet name="Sheet3" sheetId="3" r:id="rId3"/>
  </sheets>
  <externalReferences>
    <externalReference r:id="rId6"/>
  </externalReferences>
  <definedNames>
    <definedName name="_xlnm.Print_Area" localSheetId="0">'Full-4qtr'!$A$1:$F$58</definedName>
  </definedNames>
  <calcPr fullCalcOnLoad="1"/>
</workbook>
</file>

<file path=xl/sharedStrings.xml><?xml version="1.0" encoding="utf-8"?>
<sst xmlns="http://schemas.openxmlformats.org/spreadsheetml/2006/main" count="138" uniqueCount="76">
  <si>
    <t>KUMPULAN H&amp;L HIGH-TECH BERHAD</t>
  </si>
  <si>
    <t>PART A1: QUARTERLY REPORT</t>
  </si>
  <si>
    <t>* Quarterly report for the financial period ended</t>
  </si>
  <si>
    <t>31/10/2004</t>
  </si>
  <si>
    <t>* Quarter</t>
  </si>
  <si>
    <t>(   ) 1 Qtr                          (    )</t>
  </si>
  <si>
    <t xml:space="preserve"> 2 Qtr                                 (   )</t>
  </si>
  <si>
    <t xml:space="preserve"> 3 Qtr                            ( X )</t>
  </si>
  <si>
    <t>4 Qtr                (   ) Other</t>
  </si>
  <si>
    <t xml:space="preserve"> </t>
  </si>
  <si>
    <t>* Financial Year End</t>
  </si>
  <si>
    <t>* The figures                                                             (   ) have been audited                  ( x ) have not been audited.</t>
  </si>
  <si>
    <t>Please attach the full Quarterly Report Here:</t>
  </si>
  <si>
    <t>Remarks:</t>
  </si>
  <si>
    <t>MASB 26</t>
  </si>
  <si>
    <t>Condensed Consolidated Income Statement</t>
  </si>
  <si>
    <t>For the quarter ended  31 October 2004</t>
  </si>
  <si>
    <t>2004</t>
  </si>
  <si>
    <t>2003</t>
  </si>
  <si>
    <t>COMPARATIVE</t>
  </si>
  <si>
    <t>CURRENT</t>
  </si>
  <si>
    <t>12 MONTHS</t>
  </si>
  <si>
    <t>QUARTER</t>
  </si>
  <si>
    <t>CUMULATIVE</t>
  </si>
  <si>
    <t>ENDED</t>
  </si>
  <si>
    <t>TO DATE</t>
  </si>
  <si>
    <t>(3 MONTHS)</t>
  </si>
  <si>
    <t>( 3 MONTHS)</t>
  </si>
  <si>
    <t>RM' 000</t>
  </si>
  <si>
    <t>Revenue</t>
  </si>
  <si>
    <t>Operating Expenses</t>
  </si>
  <si>
    <t>Other  Operating</t>
  </si>
  <si>
    <t>Income</t>
  </si>
  <si>
    <t>Profit/(loss) from Operations</t>
  </si>
  <si>
    <t>Finance cost</t>
  </si>
  <si>
    <t>Investing Results</t>
  </si>
  <si>
    <t>Profit/(loss) before tax</t>
  </si>
  <si>
    <t xml:space="preserve">Taxation </t>
  </si>
  <si>
    <t xml:space="preserve">Profit/(loss) after tax </t>
  </si>
  <si>
    <t>Minority interest</t>
  </si>
  <si>
    <t>Net Profit/(loss) for the period</t>
  </si>
  <si>
    <t>EPS- Basic</t>
  </si>
  <si>
    <t xml:space="preserve">       -Diluted</t>
  </si>
  <si>
    <t>The Condensed Consolidated Income Statement  should be read in conjunction with the Annual financial Report for the year ended 31 October 2003</t>
  </si>
  <si>
    <t>(   ) 1 Qtr              (   )</t>
  </si>
  <si>
    <t xml:space="preserve"> 2 Qtr                     (   )</t>
  </si>
  <si>
    <t>31ST OCT 2004</t>
  </si>
  <si>
    <t>PART A2: SUMMARY OF KEY FINANCIAL INFORMATION</t>
  </si>
  <si>
    <t xml:space="preserve">                                        Summary of key Financial Information for the financial period ended</t>
  </si>
  <si>
    <t xml:space="preserve">            INDIVIDUAL QUARTER</t>
  </si>
  <si>
    <t xml:space="preserve">        CUMULATIVE QUARTER</t>
  </si>
  <si>
    <t xml:space="preserve">CURRENT </t>
  </si>
  <si>
    <t xml:space="preserve">PRECEDING </t>
  </si>
  <si>
    <t>YEAR</t>
  </si>
  <si>
    <t>CORRES-</t>
  </si>
  <si>
    <t>PONDING</t>
  </si>
  <si>
    <t>PERIOD</t>
  </si>
  <si>
    <t>Profit/(loss) after tax and minority interest</t>
  </si>
  <si>
    <t xml:space="preserve">Basic earnings/(loss) per share </t>
  </si>
  <si>
    <t>(sen)</t>
  </si>
  <si>
    <t>Dividend per share (sen)</t>
  </si>
  <si>
    <t xml:space="preserve">                  YEAR END</t>
  </si>
  <si>
    <t>Net Tangible assets per share (RM)</t>
  </si>
  <si>
    <t>PART A3: ADDITIONAL INFORMATION</t>
  </si>
  <si>
    <t xml:space="preserve">                  INDIVIDUAL QUARTER</t>
  </si>
  <si>
    <t xml:space="preserve">           CUMULATIVE QUARTER</t>
  </si>
  <si>
    <t>Profit/(loss) from operations</t>
  </si>
  <si>
    <t>Gross Interest Income</t>
  </si>
  <si>
    <t>Gross Interest Expense</t>
  </si>
  <si>
    <t>Note: The above information is for the Exchange Internal use only.</t>
  </si>
  <si>
    <t>* The figures                                                               (   ) have been audited             ( x ) have not been audited.</t>
  </si>
  <si>
    <t>4 Qtr   (   ) Other</t>
  </si>
  <si>
    <t xml:space="preserve"> 3 Qtr           ( X  )</t>
  </si>
  <si>
    <t xml:space="preserve">  AS AT PRECEDING FINANCIAL </t>
  </si>
  <si>
    <t xml:space="preserve">    AS AT END OF CURRENT </t>
  </si>
  <si>
    <t xml:space="preserve">                 QUARTER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</si>
</sst>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_-;\-* #,##0.0_-;_-* &quot;-&quot;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9.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1" xfId="0" applyNumberFormat="1" applyFont="1" applyBorder="1" applyAlignment="1">
      <alignment horizontal="center"/>
    </xf>
    <xf numFmtId="15" fontId="1" fillId="0" borderId="1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 quotePrefix="1">
      <alignment horizontal="center"/>
    </xf>
    <xf numFmtId="0" fontId="1" fillId="0" borderId="1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15" fontId="1" fillId="0" borderId="6" xfId="0" applyNumberFormat="1" applyFont="1" applyBorder="1" applyAlignment="1">
      <alignment horizontal="center"/>
    </xf>
    <xf numFmtId="14" fontId="1" fillId="0" borderId="6" xfId="0" applyNumberFormat="1" applyFont="1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Font="1" applyFill="1" applyBorder="1" applyAlignment="1">
      <alignment/>
    </xf>
    <xf numFmtId="41" fontId="0" fillId="0" borderId="3" xfId="0" applyNumberFormat="1" applyBorder="1" applyAlignment="1">
      <alignment/>
    </xf>
    <xf numFmtId="0" fontId="0" fillId="0" borderId="3" xfId="0" applyFont="1" applyFill="1" applyBorder="1" applyAlignment="1">
      <alignment/>
    </xf>
    <xf numFmtId="41" fontId="0" fillId="0" borderId="4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11" xfId="0" applyNumberFormat="1" applyBorder="1" applyAlignment="1">
      <alignment/>
    </xf>
    <xf numFmtId="0" fontId="0" fillId="0" borderId="8" xfId="0" applyFont="1" applyFill="1" applyBorder="1" applyAlignment="1">
      <alignment/>
    </xf>
    <xf numFmtId="41" fontId="0" fillId="0" borderId="9" xfId="0" applyNumberFormat="1" applyBorder="1" applyAlignment="1">
      <alignment/>
    </xf>
    <xf numFmtId="41" fontId="0" fillId="0" borderId="8" xfId="0" applyNumberFormat="1" applyBorder="1" applyAlignment="1">
      <alignment/>
    </xf>
    <xf numFmtId="0" fontId="0" fillId="0" borderId="4" xfId="0" applyFont="1" applyFill="1" applyBorder="1" applyAlignment="1">
      <alignment/>
    </xf>
    <xf numFmtId="41" fontId="0" fillId="0" borderId="5" xfId="0" applyNumberFormat="1" applyBorder="1" applyAlignment="1">
      <alignment/>
    </xf>
    <xf numFmtId="0" fontId="0" fillId="0" borderId="9" xfId="0" applyFont="1" applyFill="1" applyBorder="1" applyAlignment="1">
      <alignment/>
    </xf>
    <xf numFmtId="41" fontId="0" fillId="0" borderId="12" xfId="0" applyNumberFormat="1" applyBorder="1" applyAlignment="1">
      <alignment/>
    </xf>
    <xf numFmtId="41" fontId="0" fillId="0" borderId="10" xfId="0" applyNumberFormat="1" applyBorder="1" applyAlignment="1">
      <alignment/>
    </xf>
    <xf numFmtId="43" fontId="0" fillId="0" borderId="2" xfId="0" applyNumberFormat="1" applyBorder="1" applyAlignment="1">
      <alignment/>
    </xf>
    <xf numFmtId="43" fontId="0" fillId="0" borderId="8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5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5" fontId="2" fillId="0" borderId="0" xfId="0" applyNumberFormat="1" applyFont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15" fontId="2" fillId="0" borderId="6" xfId="0" applyNumberFormat="1" applyFont="1" applyBorder="1" applyAlignment="1">
      <alignment horizontal="center"/>
    </xf>
    <xf numFmtId="14" fontId="2" fillId="0" borderId="3" xfId="0" applyNumberFormat="1" applyFont="1" applyBorder="1" applyAlignment="1" quotePrefix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1" fontId="3" fillId="0" borderId="2" xfId="0" applyNumberFormat="1" applyFont="1" applyBorder="1" applyAlignment="1">
      <alignment/>
    </xf>
    <xf numFmtId="41" fontId="3" fillId="0" borderId="3" xfId="0" applyNumberFormat="1" applyFont="1" applyBorder="1" applyAlignment="1">
      <alignment/>
    </xf>
    <xf numFmtId="41" fontId="3" fillId="0" borderId="8" xfId="0" applyNumberFormat="1" applyFont="1" applyBorder="1" applyAlignment="1">
      <alignment/>
    </xf>
    <xf numFmtId="41" fontId="3" fillId="0" borderId="4" xfId="0" applyNumberFormat="1" applyFont="1" applyBorder="1" applyAlignment="1">
      <alignment/>
    </xf>
    <xf numFmtId="41" fontId="3" fillId="0" borderId="9" xfId="0" applyNumberFormat="1" applyFont="1" applyBorder="1" applyAlignment="1">
      <alignment/>
    </xf>
    <xf numFmtId="43" fontId="3" fillId="0" borderId="2" xfId="15" applyFont="1" applyBorder="1" applyAlignment="1">
      <alignment/>
    </xf>
    <xf numFmtId="43" fontId="3" fillId="0" borderId="6" xfId="15" applyFont="1" applyBorder="1" applyAlignment="1">
      <alignment/>
    </xf>
    <xf numFmtId="43" fontId="3" fillId="0" borderId="8" xfId="15" applyFont="1" applyBorder="1" applyAlignment="1">
      <alignment/>
    </xf>
    <xf numFmtId="0" fontId="2" fillId="0" borderId="5" xfId="0" applyFont="1" applyBorder="1" applyAlignment="1">
      <alignment/>
    </xf>
    <xf numFmtId="164" fontId="3" fillId="0" borderId="3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3" fontId="2" fillId="0" borderId="7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15" fontId="3" fillId="0" borderId="0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ing.acc\My%20Documents\Nee\1g)%20Annoucem\KLSE\KLSE%20Subm\CPL2004(a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-3rd"/>
      <sheetName val="A1-A3-3rd"/>
      <sheetName val="FULL-4th"/>
      <sheetName val="A1-A3-4th"/>
    </sheetNames>
    <sheetDataSet>
      <sheetData sheetId="2">
        <row r="32">
          <cell r="B32">
            <v>7199</v>
          </cell>
          <cell r="C32">
            <v>6596</v>
          </cell>
          <cell r="D32">
            <v>24541</v>
          </cell>
          <cell r="E32">
            <v>23585</v>
          </cell>
        </row>
        <row r="38">
          <cell r="B38">
            <v>-400</v>
          </cell>
          <cell r="C38">
            <v>737</v>
          </cell>
          <cell r="D38">
            <v>239</v>
          </cell>
          <cell r="E38">
            <v>1066</v>
          </cell>
        </row>
        <row r="40">
          <cell r="B40">
            <v>0</v>
          </cell>
          <cell r="C40">
            <v>0</v>
          </cell>
          <cell r="D40">
            <v>-2</v>
          </cell>
          <cell r="E40">
            <v>-1</v>
          </cell>
        </row>
        <row r="44">
          <cell r="B44">
            <v>-399</v>
          </cell>
          <cell r="C44">
            <v>739</v>
          </cell>
          <cell r="D44">
            <v>248</v>
          </cell>
          <cell r="E44">
            <v>1076</v>
          </cell>
        </row>
        <row r="52">
          <cell r="B52">
            <v>-376</v>
          </cell>
          <cell r="C52">
            <v>688</v>
          </cell>
          <cell r="D52">
            <v>61</v>
          </cell>
          <cell r="E52">
            <v>888</v>
          </cell>
        </row>
        <row r="54">
          <cell r="B54">
            <v>-0.9258347286516301</v>
          </cell>
          <cell r="C54">
            <v>1.6940805673200041</v>
          </cell>
          <cell r="D54">
            <v>0.15020191076529105</v>
          </cell>
          <cell r="E54">
            <v>2.1865458485176794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60"/>
  <sheetViews>
    <sheetView tabSelected="1" view="pageBreakPreview" zoomScale="60" workbookViewId="0" topLeftCell="A1">
      <selection activeCell="D44" sqref="D44"/>
    </sheetView>
  </sheetViews>
  <sheetFormatPr defaultColWidth="9.140625" defaultRowHeight="12.75"/>
  <cols>
    <col min="1" max="1" width="30.7109375" style="0" customWidth="1"/>
    <col min="2" max="5" width="23.7109375" style="0" customWidth="1"/>
    <col min="6" max="6" width="18.140625" style="0" customWidth="1"/>
    <col min="7" max="7" width="17.7109375" style="0" customWidth="1"/>
    <col min="8" max="8" width="3.7109375" style="0" customWidth="1"/>
  </cols>
  <sheetData>
    <row r="3" ht="12.75">
      <c r="A3" s="1" t="s">
        <v>0</v>
      </c>
    </row>
    <row r="4" ht="12.75">
      <c r="A4" s="1" t="s">
        <v>1</v>
      </c>
    </row>
    <row r="6" spans="1:6" ht="12.75">
      <c r="A6" s="1" t="s">
        <v>2</v>
      </c>
      <c r="F6" s="2" t="s">
        <v>3</v>
      </c>
    </row>
    <row r="9" spans="1:12" ht="12.75">
      <c r="A9" s="1" t="s">
        <v>4</v>
      </c>
      <c r="C9" t="s">
        <v>5</v>
      </c>
      <c r="D9" t="s">
        <v>6</v>
      </c>
      <c r="E9" t="s">
        <v>7</v>
      </c>
      <c r="F9" t="s">
        <v>8</v>
      </c>
      <c r="J9" t="s">
        <v>9</v>
      </c>
      <c r="L9" t="s">
        <v>9</v>
      </c>
    </row>
    <row r="11" spans="1:4" ht="12.75">
      <c r="A11" s="1" t="s">
        <v>10</v>
      </c>
      <c r="D11" s="3" t="s">
        <v>3</v>
      </c>
    </row>
    <row r="13" ht="12.75">
      <c r="A13" s="1" t="s">
        <v>11</v>
      </c>
    </row>
    <row r="15" ht="12.75">
      <c r="A15" s="1" t="s">
        <v>12</v>
      </c>
    </row>
    <row r="17" ht="12.75">
      <c r="A17" s="1" t="s">
        <v>13</v>
      </c>
    </row>
    <row r="19" ht="12.75">
      <c r="A19" s="1" t="s">
        <v>14</v>
      </c>
    </row>
    <row r="20" ht="12.75">
      <c r="A20" s="1" t="s">
        <v>15</v>
      </c>
    </row>
    <row r="21" spans="1:4" ht="12.75">
      <c r="A21" s="1" t="s">
        <v>16</v>
      </c>
      <c r="D21" s="4"/>
    </row>
    <row r="24" spans="1:5" ht="12.75">
      <c r="A24" s="5"/>
      <c r="B24" s="6" t="s">
        <v>17</v>
      </c>
      <c r="C24" s="6" t="s">
        <v>18</v>
      </c>
      <c r="D24" s="6" t="str">
        <f>+B24</f>
        <v>2004</v>
      </c>
      <c r="E24" s="7" t="str">
        <f>+C24</f>
        <v>2003</v>
      </c>
    </row>
    <row r="25" spans="1:5" ht="12.75">
      <c r="A25" s="8"/>
      <c r="B25" s="9"/>
      <c r="C25" s="9"/>
      <c r="D25" s="5"/>
      <c r="E25" s="10" t="s">
        <v>19</v>
      </c>
    </row>
    <row r="26" spans="1:5" ht="12.75">
      <c r="A26" s="8"/>
      <c r="B26" s="11" t="s">
        <v>20</v>
      </c>
      <c r="C26" s="11" t="s">
        <v>19</v>
      </c>
      <c r="D26" s="12" t="s">
        <v>21</v>
      </c>
      <c r="E26" s="13" t="str">
        <f>+D26</f>
        <v>12 MONTHS</v>
      </c>
    </row>
    <row r="27" spans="1:5" ht="12.75">
      <c r="A27" s="8"/>
      <c r="B27" s="11" t="s">
        <v>22</v>
      </c>
      <c r="C27" s="11" t="s">
        <v>22</v>
      </c>
      <c r="D27" s="8" t="s">
        <v>23</v>
      </c>
      <c r="E27" s="14" t="s">
        <v>23</v>
      </c>
    </row>
    <row r="28" spans="1:5" ht="12.75">
      <c r="A28" s="8"/>
      <c r="B28" s="11" t="s">
        <v>24</v>
      </c>
      <c r="C28" s="11" t="s">
        <v>24</v>
      </c>
      <c r="D28" s="8" t="s">
        <v>25</v>
      </c>
      <c r="E28" s="14" t="s">
        <v>25</v>
      </c>
    </row>
    <row r="29" spans="1:5" ht="12.75">
      <c r="A29" s="8"/>
      <c r="B29" s="11" t="s">
        <v>26</v>
      </c>
      <c r="C29" s="11" t="s">
        <v>27</v>
      </c>
      <c r="D29" s="8"/>
      <c r="E29" s="14"/>
    </row>
    <row r="30" spans="1:5" ht="12.75">
      <c r="A30" s="8"/>
      <c r="B30" s="15" t="str">
        <f>+F6</f>
        <v>31/10/2004</v>
      </c>
      <c r="C30" s="16" t="str">
        <f>+B30</f>
        <v>31/10/2004</v>
      </c>
      <c r="D30" s="17" t="str">
        <f>+B30</f>
        <v>31/10/2004</v>
      </c>
      <c r="E30" s="18" t="str">
        <f>+C30</f>
        <v>31/10/2004</v>
      </c>
    </row>
    <row r="31" spans="1:5" ht="12.75">
      <c r="A31" s="19"/>
      <c r="B31" s="20" t="s">
        <v>28</v>
      </c>
      <c r="C31" s="21" t="s">
        <v>28</v>
      </c>
      <c r="D31" s="22" t="s">
        <v>28</v>
      </c>
      <c r="E31" s="23" t="s">
        <v>28</v>
      </c>
    </row>
    <row r="32" spans="1:5" ht="12.75">
      <c r="A32" s="24" t="s">
        <v>29</v>
      </c>
      <c r="B32" s="25">
        <v>7199</v>
      </c>
      <c r="C32" s="25">
        <v>6596</v>
      </c>
      <c r="D32" s="25">
        <v>24541</v>
      </c>
      <c r="E32" s="25">
        <v>23585</v>
      </c>
    </row>
    <row r="33" spans="1:5" ht="12.75">
      <c r="A33" s="26"/>
      <c r="B33" s="25"/>
      <c r="C33" s="25"/>
      <c r="D33" s="25"/>
      <c r="E33" s="25"/>
    </row>
    <row r="34" spans="1:5" ht="12.75">
      <c r="A34" s="24"/>
      <c r="B34" s="27"/>
      <c r="C34" s="28"/>
      <c r="D34" s="29"/>
      <c r="E34" s="28"/>
    </row>
    <row r="35" spans="1:8" ht="12.75">
      <c r="A35" s="30" t="s">
        <v>30</v>
      </c>
      <c r="B35" s="31">
        <f>-6553-1095-178</f>
        <v>-7826</v>
      </c>
      <c r="C35" s="32">
        <f>-5087-1053-155</f>
        <v>-6295</v>
      </c>
      <c r="D35" s="31">
        <f>-20380-4112-745</f>
        <v>-25237</v>
      </c>
      <c r="E35" s="32">
        <f>-19162-4014-690</f>
        <v>-23866</v>
      </c>
      <c r="H35" s="4"/>
    </row>
    <row r="36" spans="1:8" ht="12.75">
      <c r="A36" s="26" t="s">
        <v>31</v>
      </c>
      <c r="B36" s="25"/>
      <c r="C36" s="25"/>
      <c r="D36" s="25"/>
      <c r="E36" s="25"/>
      <c r="H36" s="4"/>
    </row>
    <row r="37" spans="1:8" ht="12.75">
      <c r="A37" s="30" t="s">
        <v>32</v>
      </c>
      <c r="B37" s="32">
        <f>227</f>
        <v>227</v>
      </c>
      <c r="C37" s="32">
        <v>436</v>
      </c>
      <c r="D37" s="32">
        <v>935</v>
      </c>
      <c r="E37" s="32">
        <v>1347</v>
      </c>
      <c r="H37" s="4"/>
    </row>
    <row r="38" spans="1:8" ht="12.75">
      <c r="A38" s="24" t="s">
        <v>33</v>
      </c>
      <c r="B38" s="28">
        <f>+B32+B35+B37</f>
        <v>-400</v>
      </c>
      <c r="C38" s="28">
        <f>+C32+C35+C37</f>
        <v>737</v>
      </c>
      <c r="D38" s="28">
        <f>+D32+D35+D37</f>
        <v>239</v>
      </c>
      <c r="E38" s="28">
        <f>+E32+E35+E37</f>
        <v>1066</v>
      </c>
      <c r="H38" s="4"/>
    </row>
    <row r="39" spans="1:5" ht="12.75">
      <c r="A39" s="30"/>
      <c r="B39" s="32"/>
      <c r="C39" s="32"/>
      <c r="D39" s="32"/>
      <c r="E39" s="32"/>
    </row>
    <row r="40" spans="1:5" ht="12.75">
      <c r="A40" s="26" t="s">
        <v>34</v>
      </c>
      <c r="B40" s="25">
        <v>0</v>
      </c>
      <c r="C40" s="25">
        <v>0</v>
      </c>
      <c r="D40" s="25">
        <v>-2</v>
      </c>
      <c r="E40" s="25">
        <v>-1</v>
      </c>
    </row>
    <row r="41" spans="1:5" ht="12.75">
      <c r="A41" s="30"/>
      <c r="B41" s="25"/>
      <c r="C41" s="25"/>
      <c r="D41" s="25"/>
      <c r="E41" s="25"/>
    </row>
    <row r="42" spans="1:5" ht="12.75">
      <c r="A42" s="24" t="s">
        <v>35</v>
      </c>
      <c r="B42" s="28">
        <v>1</v>
      </c>
      <c r="C42" s="28">
        <v>2</v>
      </c>
      <c r="D42" s="28">
        <v>11</v>
      </c>
      <c r="E42" s="28">
        <v>11</v>
      </c>
    </row>
    <row r="43" spans="1:34" ht="12.75">
      <c r="A43" s="30"/>
      <c r="B43" s="31"/>
      <c r="C43" s="32"/>
      <c r="D43" s="31"/>
      <c r="E43" s="32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2.75">
      <c r="A44" s="24" t="s">
        <v>36</v>
      </c>
      <c r="B44" s="25">
        <f>+B38+B40+B42</f>
        <v>-399</v>
      </c>
      <c r="C44" s="25">
        <f>+C38+C40+C42</f>
        <v>739</v>
      </c>
      <c r="D44" s="25">
        <f>+D38+D40+D42</f>
        <v>248</v>
      </c>
      <c r="E44" s="25">
        <f>+E38+E40+E42</f>
        <v>1076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2.75">
      <c r="A45" s="26"/>
      <c r="B45" s="25"/>
      <c r="C45" s="25"/>
      <c r="D45" s="25"/>
      <c r="E45" s="2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2.75">
      <c r="A46" s="33"/>
      <c r="B46" s="28"/>
      <c r="C46" s="29"/>
      <c r="D46" s="28"/>
      <c r="E46" s="3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2.75">
      <c r="A47" s="35" t="s">
        <v>37</v>
      </c>
      <c r="B47" s="32">
        <v>-30</v>
      </c>
      <c r="C47" s="36">
        <v>-81</v>
      </c>
      <c r="D47" s="32">
        <v>-292</v>
      </c>
      <c r="E47" s="37">
        <v>-320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2.75">
      <c r="A48" s="26" t="s">
        <v>38</v>
      </c>
      <c r="B48" s="25">
        <f>+B44+B47</f>
        <v>-429</v>
      </c>
      <c r="C48" s="25">
        <f>+C44+C47</f>
        <v>658</v>
      </c>
      <c r="D48" s="25">
        <f>+D44+D47</f>
        <v>-44</v>
      </c>
      <c r="E48" s="25">
        <f>+E44+E47</f>
        <v>756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26"/>
      <c r="B49" s="25"/>
      <c r="C49" s="25"/>
      <c r="D49" s="25"/>
      <c r="E49" s="2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.75">
      <c r="A50" s="33" t="s">
        <v>39</v>
      </c>
      <c r="B50" s="27">
        <v>53</v>
      </c>
      <c r="C50" s="28">
        <v>30</v>
      </c>
      <c r="D50" s="29">
        <v>105</v>
      </c>
      <c r="E50" s="28">
        <v>132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2.75">
      <c r="A51" s="35"/>
      <c r="B51" s="31"/>
      <c r="C51" s="32"/>
      <c r="D51" s="36"/>
      <c r="E51" s="32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2.75">
      <c r="A52" s="26" t="s">
        <v>40</v>
      </c>
      <c r="B52" s="25">
        <f>+B48+B50</f>
        <v>-376</v>
      </c>
      <c r="C52" s="25">
        <f>+C48+C50</f>
        <v>688</v>
      </c>
      <c r="D52" s="25">
        <f>+D48+D50</f>
        <v>61</v>
      </c>
      <c r="E52" s="25">
        <f>+E48+E50</f>
        <v>888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2.75">
      <c r="A53" s="26"/>
      <c r="B53" s="25"/>
      <c r="C53" s="32"/>
      <c r="D53" s="25"/>
      <c r="E53" s="2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2.75">
      <c r="A54" s="33" t="s">
        <v>41</v>
      </c>
      <c r="B54" s="38">
        <f>+B52/40612*100</f>
        <v>-0.9258347286516301</v>
      </c>
      <c r="C54" s="38">
        <f>+C52/40612*100</f>
        <v>1.6940805673200041</v>
      </c>
      <c r="D54" s="38">
        <f>+D52/40612*100</f>
        <v>0.15020191076529105</v>
      </c>
      <c r="E54" s="38">
        <f>+E52/40612*100</f>
        <v>2.1865458485176794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.75">
      <c r="A55" s="35" t="s">
        <v>42</v>
      </c>
      <c r="B55" s="39">
        <f>+B54</f>
        <v>-0.9258347286516301</v>
      </c>
      <c r="C55" s="39">
        <f>+C54</f>
        <v>1.6940805673200041</v>
      </c>
      <c r="D55" s="39">
        <f>+D54</f>
        <v>0.15020191076529105</v>
      </c>
      <c r="E55" s="39">
        <f>+E54</f>
        <v>2.1865458485176794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2.75">
      <c r="A56" s="4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2.75">
      <c r="A57" s="4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2.75">
      <c r="A58" s="41" t="s">
        <v>43</v>
      </c>
      <c r="B58" s="4"/>
      <c r="C58" s="4"/>
      <c r="D58" s="4"/>
      <c r="E58" s="42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2.75">
      <c r="A59" s="4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2.75">
      <c r="A60" s="43"/>
      <c r="B60" s="44"/>
      <c r="C60" s="44"/>
      <c r="D60" s="44"/>
      <c r="E60" s="4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</sheetData>
  <printOptions/>
  <pageMargins left="0.38" right="0.31" top="1" bottom="1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I77"/>
  <sheetViews>
    <sheetView workbookViewId="0" topLeftCell="A66">
      <selection activeCell="E49" sqref="E49"/>
    </sheetView>
  </sheetViews>
  <sheetFormatPr defaultColWidth="9.140625" defaultRowHeight="12.75"/>
  <cols>
    <col min="1" max="1" width="1.7109375" style="46" customWidth="1"/>
    <col min="2" max="2" width="3.28125" style="46" customWidth="1"/>
    <col min="3" max="3" width="2.7109375" style="46" customWidth="1"/>
    <col min="4" max="4" width="34.7109375" style="46" customWidth="1"/>
    <col min="5" max="8" width="14.7109375" style="46" customWidth="1"/>
    <col min="9" max="9" width="3.7109375" style="46" customWidth="1"/>
    <col min="10" max="16384" width="9.140625" style="46" customWidth="1"/>
  </cols>
  <sheetData>
    <row r="3" ht="12.75">
      <c r="B3" s="45" t="s">
        <v>0</v>
      </c>
    </row>
    <row r="4" ht="12.75">
      <c r="B4" s="45" t="s">
        <v>1</v>
      </c>
    </row>
    <row r="6" spans="2:7" ht="12.75">
      <c r="B6" s="45" t="s">
        <v>2</v>
      </c>
      <c r="G6" s="47" t="s">
        <v>3</v>
      </c>
    </row>
    <row r="9" spans="2:13" ht="12.75">
      <c r="B9" s="45" t="s">
        <v>4</v>
      </c>
      <c r="E9" s="46" t="s">
        <v>44</v>
      </c>
      <c r="F9" s="46" t="s">
        <v>45</v>
      </c>
      <c r="G9" s="46" t="s">
        <v>72</v>
      </c>
      <c r="H9" s="46" t="s">
        <v>71</v>
      </c>
      <c r="K9" s="46" t="s">
        <v>9</v>
      </c>
      <c r="M9" s="46" t="s">
        <v>9</v>
      </c>
    </row>
    <row r="11" spans="2:5" ht="12.75">
      <c r="B11" s="45" t="s">
        <v>10</v>
      </c>
      <c r="E11" s="48" t="s">
        <v>46</v>
      </c>
    </row>
    <row r="13" ht="12.75">
      <c r="B13" s="45" t="s">
        <v>70</v>
      </c>
    </row>
    <row r="15" ht="12.75">
      <c r="B15" s="45" t="s">
        <v>12</v>
      </c>
    </row>
    <row r="17" ht="12.75">
      <c r="B17" s="45" t="s">
        <v>13</v>
      </c>
    </row>
    <row r="20" ht="12.75">
      <c r="B20" s="45" t="s">
        <v>47</v>
      </c>
    </row>
    <row r="21" ht="12.75">
      <c r="B21" s="45"/>
    </row>
    <row r="22" spans="2:4" ht="12.75">
      <c r="B22" s="45"/>
      <c r="D22" s="46" t="s">
        <v>48</v>
      </c>
    </row>
    <row r="23" spans="2:5" ht="12.75">
      <c r="B23" s="45"/>
      <c r="E23" s="49" t="str">
        <f>+G6</f>
        <v>31/10/2004</v>
      </c>
    </row>
    <row r="25" spans="2:8" ht="12.75">
      <c r="B25" s="50"/>
      <c r="C25" s="51"/>
      <c r="D25" s="52"/>
      <c r="E25" s="53" t="s">
        <v>49</v>
      </c>
      <c r="F25" s="54"/>
      <c r="G25" s="53" t="s">
        <v>50</v>
      </c>
      <c r="H25" s="54"/>
    </row>
    <row r="26" spans="2:8" ht="12.75">
      <c r="B26" s="55"/>
      <c r="C26" s="56"/>
      <c r="D26" s="57"/>
      <c r="E26" s="58" t="s">
        <v>51</v>
      </c>
      <c r="F26" s="59" t="s">
        <v>52</v>
      </c>
      <c r="G26" s="60" t="s">
        <v>51</v>
      </c>
      <c r="H26" s="59" t="s">
        <v>52</v>
      </c>
    </row>
    <row r="27" spans="2:8" ht="12.75">
      <c r="B27" s="55"/>
      <c r="C27" s="56"/>
      <c r="D27" s="57"/>
      <c r="E27" s="61" t="s">
        <v>53</v>
      </c>
      <c r="F27" s="62" t="s">
        <v>53</v>
      </c>
      <c r="G27" s="63" t="s">
        <v>53</v>
      </c>
      <c r="H27" s="62" t="s">
        <v>53</v>
      </c>
    </row>
    <row r="28" spans="2:8" ht="12.75">
      <c r="B28" s="55"/>
      <c r="C28" s="56"/>
      <c r="D28" s="57"/>
      <c r="E28" s="61" t="s">
        <v>22</v>
      </c>
      <c r="F28" s="62" t="s">
        <v>54</v>
      </c>
      <c r="G28" s="63" t="s">
        <v>25</v>
      </c>
      <c r="H28" s="62" t="s">
        <v>54</v>
      </c>
    </row>
    <row r="29" spans="2:8" ht="12.75">
      <c r="B29" s="55"/>
      <c r="C29" s="56"/>
      <c r="D29" s="57"/>
      <c r="E29" s="61"/>
      <c r="F29" s="62" t="s">
        <v>55</v>
      </c>
      <c r="G29" s="63"/>
      <c r="H29" s="62" t="s">
        <v>55</v>
      </c>
    </row>
    <row r="30" spans="2:8" ht="12.75">
      <c r="B30" s="55"/>
      <c r="C30" s="56"/>
      <c r="D30" s="57"/>
      <c r="E30" s="61"/>
      <c r="F30" s="62" t="s">
        <v>22</v>
      </c>
      <c r="G30" s="63"/>
      <c r="H30" s="62" t="s">
        <v>56</v>
      </c>
    </row>
    <row r="31" spans="2:8" ht="12.75">
      <c r="B31" s="55"/>
      <c r="C31" s="56"/>
      <c r="D31" s="57"/>
      <c r="E31" s="64" t="str">
        <f>+E23</f>
        <v>31/10/2004</v>
      </c>
      <c r="F31" s="65" t="s">
        <v>3</v>
      </c>
      <c r="G31" s="66" t="str">
        <f>+E31</f>
        <v>31/10/2004</v>
      </c>
      <c r="H31" s="67" t="str">
        <f>+F31</f>
        <v>31/10/2004</v>
      </c>
    </row>
    <row r="32" spans="2:8" ht="12.75">
      <c r="B32" s="68"/>
      <c r="C32" s="69"/>
      <c r="D32" s="70"/>
      <c r="E32" s="71" t="s">
        <v>28</v>
      </c>
      <c r="F32" s="72" t="s">
        <v>28</v>
      </c>
      <c r="G32" s="71" t="s">
        <v>28</v>
      </c>
      <c r="H32" s="72" t="s">
        <v>28</v>
      </c>
    </row>
    <row r="33" spans="2:8" ht="12.75">
      <c r="B33" s="50">
        <v>1</v>
      </c>
      <c r="C33" s="52"/>
      <c r="D33" s="52" t="s">
        <v>29</v>
      </c>
      <c r="E33" s="73">
        <f>+'[1]FULL-4th'!B32</f>
        <v>7199</v>
      </c>
      <c r="F33" s="73">
        <f>+'[1]FULL-4th'!C32</f>
        <v>6596</v>
      </c>
      <c r="G33" s="73">
        <f>+'[1]FULL-4th'!D32</f>
        <v>24541</v>
      </c>
      <c r="H33" s="73">
        <f>+'[1]FULL-4th'!E32</f>
        <v>23585</v>
      </c>
    </row>
    <row r="34" spans="2:8" ht="12.75">
      <c r="B34" s="68"/>
      <c r="C34" s="70"/>
      <c r="D34" s="70"/>
      <c r="E34" s="74"/>
      <c r="F34" s="74"/>
      <c r="G34" s="74"/>
      <c r="H34" s="74"/>
    </row>
    <row r="35" spans="2:8" ht="12.75">
      <c r="B35" s="50">
        <v>2</v>
      </c>
      <c r="C35" s="52"/>
      <c r="D35" s="52" t="s">
        <v>36</v>
      </c>
      <c r="E35" s="73">
        <f>+'[1]FULL-4th'!B44</f>
        <v>-399</v>
      </c>
      <c r="F35" s="73">
        <f>+'[1]FULL-4th'!C44</f>
        <v>739</v>
      </c>
      <c r="G35" s="73">
        <f>+'[1]FULL-4th'!D44</f>
        <v>248</v>
      </c>
      <c r="H35" s="73">
        <f>+'[1]FULL-4th'!E44</f>
        <v>1076</v>
      </c>
    </row>
    <row r="36" spans="2:8" ht="12.75">
      <c r="B36" s="68"/>
      <c r="C36" s="70"/>
      <c r="D36" s="70"/>
      <c r="E36" s="75"/>
      <c r="F36" s="75"/>
      <c r="G36" s="75"/>
      <c r="H36" s="75"/>
    </row>
    <row r="37" spans="2:8" ht="12.75">
      <c r="B37" s="50">
        <v>3</v>
      </c>
      <c r="C37" s="52"/>
      <c r="D37" s="52" t="s">
        <v>57</v>
      </c>
      <c r="E37" s="74">
        <f>+'[1]FULL-4th'!B52</f>
        <v>-376</v>
      </c>
      <c r="F37" s="74">
        <f>+'[1]FULL-4th'!C52</f>
        <v>688</v>
      </c>
      <c r="G37" s="74">
        <f>+'[1]FULL-4th'!D52</f>
        <v>61</v>
      </c>
      <c r="H37" s="74">
        <f>+'[1]FULL-4th'!E52</f>
        <v>888</v>
      </c>
    </row>
    <row r="38" spans="2:8" ht="12.75">
      <c r="B38" s="55"/>
      <c r="C38" s="57"/>
      <c r="D38" s="57"/>
      <c r="E38" s="74"/>
      <c r="F38" s="74"/>
      <c r="G38" s="74"/>
      <c r="H38" s="74"/>
    </row>
    <row r="39" spans="2:8" ht="12.75">
      <c r="B39" s="50"/>
      <c r="C39" s="52"/>
      <c r="D39" s="51"/>
      <c r="E39" s="76"/>
      <c r="F39" s="76"/>
      <c r="G39" s="76"/>
      <c r="H39" s="73"/>
    </row>
    <row r="40" spans="2:8" ht="12.75">
      <c r="B40" s="68">
        <v>4</v>
      </c>
      <c r="C40" s="70"/>
      <c r="D40" s="69" t="s">
        <v>40</v>
      </c>
      <c r="E40" s="77">
        <f>+E37</f>
        <v>-376</v>
      </c>
      <c r="F40" s="77">
        <f>+F37</f>
        <v>688</v>
      </c>
      <c r="G40" s="77">
        <f>+G37</f>
        <v>61</v>
      </c>
      <c r="H40" s="75">
        <f>+H37</f>
        <v>888</v>
      </c>
    </row>
    <row r="41" spans="2:8" ht="12.75">
      <c r="B41" s="55">
        <v>5</v>
      </c>
      <c r="C41" s="57"/>
      <c r="D41" s="57" t="s">
        <v>58</v>
      </c>
      <c r="E41" s="78"/>
      <c r="F41" s="79"/>
      <c r="G41" s="78"/>
      <c r="H41" s="78"/>
    </row>
    <row r="42" spans="2:8" ht="12.75">
      <c r="B42" s="68"/>
      <c r="C42" s="70"/>
      <c r="D42" s="70" t="s">
        <v>59</v>
      </c>
      <c r="E42" s="80">
        <f>+'[1]FULL-4th'!B54</f>
        <v>-0.9258347286516301</v>
      </c>
      <c r="F42" s="80">
        <f>+'[1]FULL-4th'!C54</f>
        <v>1.6940805673200041</v>
      </c>
      <c r="G42" s="80">
        <f>+'[1]FULL-4th'!D54</f>
        <v>0.15020191076529105</v>
      </c>
      <c r="H42" s="80">
        <f>+'[1]FULL-4th'!E54</f>
        <v>2.1865458485176794</v>
      </c>
    </row>
    <row r="43" spans="2:8" ht="12.75">
      <c r="B43" s="50">
        <v>6</v>
      </c>
      <c r="C43" s="52"/>
      <c r="D43" s="81" t="s">
        <v>60</v>
      </c>
      <c r="E43" s="82">
        <v>0</v>
      </c>
      <c r="F43" s="83">
        <v>0</v>
      </c>
      <c r="G43" s="84">
        <v>2.5</v>
      </c>
      <c r="H43" s="85">
        <v>2.5</v>
      </c>
    </row>
    <row r="44" spans="2:8" ht="12.75">
      <c r="B44" s="68"/>
      <c r="C44" s="70"/>
      <c r="D44" s="70"/>
      <c r="E44" s="75"/>
      <c r="F44" s="75"/>
      <c r="G44" s="75"/>
      <c r="H44" s="75"/>
    </row>
    <row r="45" spans="2:9" ht="12.75">
      <c r="B45" s="86"/>
      <c r="C45" s="87"/>
      <c r="D45" s="87"/>
      <c r="E45" s="88"/>
      <c r="F45" s="88"/>
      <c r="G45" s="88"/>
      <c r="H45" s="89"/>
      <c r="I45" s="56"/>
    </row>
    <row r="46" spans="2:9" ht="12.75">
      <c r="B46" s="46" t="s">
        <v>9</v>
      </c>
      <c r="C46" s="46" t="s">
        <v>9</v>
      </c>
      <c r="D46" s="46" t="s">
        <v>9</v>
      </c>
      <c r="E46" s="90"/>
      <c r="F46" s="90"/>
      <c r="G46" s="90"/>
      <c r="H46" s="90"/>
      <c r="I46" s="56"/>
    </row>
    <row r="47" spans="2:9" ht="12.75">
      <c r="B47" s="50"/>
      <c r="C47" s="51"/>
      <c r="D47" s="52"/>
      <c r="E47" s="91" t="s">
        <v>74</v>
      </c>
      <c r="F47" s="92"/>
      <c r="G47" s="93" t="s">
        <v>73</v>
      </c>
      <c r="H47" s="92"/>
      <c r="I47" s="56"/>
    </row>
    <row r="48" spans="2:9" ht="12.75">
      <c r="B48" s="68"/>
      <c r="C48" s="69"/>
      <c r="D48" s="70"/>
      <c r="E48" s="90" t="s">
        <v>75</v>
      </c>
      <c r="F48" s="94"/>
      <c r="G48" s="95" t="s">
        <v>61</v>
      </c>
      <c r="H48" s="94"/>
      <c r="I48" s="56"/>
    </row>
    <row r="49" spans="2:8" ht="12.75">
      <c r="B49" s="50"/>
      <c r="C49" s="51"/>
      <c r="D49" s="51"/>
      <c r="E49" s="93"/>
      <c r="F49" s="92"/>
      <c r="G49" s="91"/>
      <c r="H49" s="92"/>
    </row>
    <row r="50" spans="2:8" ht="12.75">
      <c r="B50" s="55">
        <v>7</v>
      </c>
      <c r="C50" s="56"/>
      <c r="D50" s="63" t="s">
        <v>62</v>
      </c>
      <c r="E50" s="96"/>
      <c r="F50" s="97">
        <v>1.29</v>
      </c>
      <c r="G50" s="98"/>
      <c r="H50" s="99">
        <v>1.31</v>
      </c>
    </row>
    <row r="51" spans="2:8" ht="12.75">
      <c r="B51" s="55"/>
      <c r="C51" s="56"/>
      <c r="D51" s="56"/>
      <c r="E51" s="95"/>
      <c r="F51" s="94"/>
      <c r="G51" s="90"/>
      <c r="H51" s="94"/>
    </row>
    <row r="52" spans="2:8" ht="12.75">
      <c r="B52" s="86"/>
      <c r="C52" s="87"/>
      <c r="D52" s="87"/>
      <c r="E52" s="88"/>
      <c r="F52" s="88"/>
      <c r="G52" s="88"/>
      <c r="H52" s="89"/>
    </row>
    <row r="53" spans="2:35" ht="12.75">
      <c r="B53" s="56" t="s">
        <v>13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2:35" ht="12.7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</row>
    <row r="55" spans="2:35" ht="12.75">
      <c r="B55" s="56"/>
      <c r="C55" s="56"/>
      <c r="D55" s="100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2:35" ht="12.75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</row>
    <row r="57" spans="2:35" ht="12.75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</row>
    <row r="58" spans="2:35" ht="12.75">
      <c r="B58" s="45" t="s">
        <v>63</v>
      </c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</row>
    <row r="59" spans="2:35" ht="12.75">
      <c r="B59" s="45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</row>
    <row r="60" spans="2:35" ht="12.75">
      <c r="B60" s="45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</row>
    <row r="61" spans="9:35" ht="12.75"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</row>
    <row r="62" spans="2:35" ht="12.75">
      <c r="B62" s="50"/>
      <c r="C62" s="51"/>
      <c r="D62" s="52"/>
      <c r="E62" s="53" t="s">
        <v>64</v>
      </c>
      <c r="F62" s="54"/>
      <c r="G62" s="53" t="s">
        <v>65</v>
      </c>
      <c r="H62" s="54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</row>
    <row r="63" spans="2:35" ht="12.75">
      <c r="B63" s="55"/>
      <c r="C63" s="56"/>
      <c r="D63" s="57"/>
      <c r="E63" s="58" t="s">
        <v>51</v>
      </c>
      <c r="F63" s="59" t="s">
        <v>52</v>
      </c>
      <c r="G63" s="60" t="s">
        <v>51</v>
      </c>
      <c r="H63" s="59" t="s">
        <v>52</v>
      </c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</row>
    <row r="64" spans="2:35" ht="12.75">
      <c r="B64" s="55"/>
      <c r="C64" s="56"/>
      <c r="D64" s="57"/>
      <c r="E64" s="61" t="s">
        <v>53</v>
      </c>
      <c r="F64" s="62" t="s">
        <v>53</v>
      </c>
      <c r="G64" s="63" t="s">
        <v>53</v>
      </c>
      <c r="H64" s="62" t="s">
        <v>53</v>
      </c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</row>
    <row r="65" spans="2:35" ht="12.75">
      <c r="B65" s="55"/>
      <c r="C65" s="56"/>
      <c r="D65" s="57"/>
      <c r="E65" s="61" t="s">
        <v>22</v>
      </c>
      <c r="F65" s="62" t="s">
        <v>54</v>
      </c>
      <c r="G65" s="63" t="s">
        <v>25</v>
      </c>
      <c r="H65" s="62" t="s">
        <v>54</v>
      </c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</row>
    <row r="66" spans="2:35" ht="12.75">
      <c r="B66" s="55"/>
      <c r="C66" s="56"/>
      <c r="D66" s="57"/>
      <c r="E66" s="61"/>
      <c r="F66" s="62" t="s">
        <v>55</v>
      </c>
      <c r="G66" s="63"/>
      <c r="H66" s="62" t="s">
        <v>55</v>
      </c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</row>
    <row r="67" spans="2:35" ht="12.75">
      <c r="B67" s="55"/>
      <c r="C67" s="56"/>
      <c r="D67" s="57"/>
      <c r="E67" s="61"/>
      <c r="F67" s="62" t="s">
        <v>22</v>
      </c>
      <c r="G67" s="63"/>
      <c r="H67" s="62" t="s">
        <v>56</v>
      </c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</row>
    <row r="68" spans="2:35" ht="12.75">
      <c r="B68" s="55"/>
      <c r="C68" s="56"/>
      <c r="D68" s="57"/>
      <c r="E68" s="66" t="str">
        <f>+E31</f>
        <v>31/10/2004</v>
      </c>
      <c r="F68" s="67" t="str">
        <f>+F31</f>
        <v>31/10/2004</v>
      </c>
      <c r="G68" s="66" t="str">
        <f>+E68</f>
        <v>31/10/2004</v>
      </c>
      <c r="H68" s="67" t="str">
        <f>+F68</f>
        <v>31/10/2004</v>
      </c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</row>
    <row r="69" spans="2:35" ht="12.75">
      <c r="B69" s="68"/>
      <c r="C69" s="69"/>
      <c r="D69" s="70"/>
      <c r="E69" s="71" t="s">
        <v>28</v>
      </c>
      <c r="F69" s="72" t="s">
        <v>28</v>
      </c>
      <c r="G69" s="71" t="s">
        <v>28</v>
      </c>
      <c r="H69" s="72" t="s">
        <v>28</v>
      </c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</row>
    <row r="70" spans="2:35" ht="12.75">
      <c r="B70" s="50">
        <v>1</v>
      </c>
      <c r="C70" s="52"/>
      <c r="D70" s="52" t="s">
        <v>66</v>
      </c>
      <c r="E70" s="73">
        <f>+'[1]FULL-4th'!B38</f>
        <v>-400</v>
      </c>
      <c r="F70" s="73">
        <f>+'[1]FULL-4th'!C38</f>
        <v>737</v>
      </c>
      <c r="G70" s="73">
        <f>+'[1]FULL-4th'!D38</f>
        <v>239</v>
      </c>
      <c r="H70" s="73">
        <f>+'[1]FULL-4th'!E38</f>
        <v>1066</v>
      </c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</row>
    <row r="71" spans="2:35" ht="12.75">
      <c r="B71" s="68"/>
      <c r="C71" s="70"/>
      <c r="D71" s="70"/>
      <c r="E71" s="74"/>
      <c r="F71" s="74"/>
      <c r="G71" s="74"/>
      <c r="H71" s="74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</row>
    <row r="72" spans="2:8" ht="12.75">
      <c r="B72" s="50">
        <v>2</v>
      </c>
      <c r="C72" s="52"/>
      <c r="D72" s="81" t="s">
        <v>67</v>
      </c>
      <c r="E72" s="101">
        <f>(39.4+38.4+39.6+1.09+0.488+0.435)</f>
        <v>119.41300000000001</v>
      </c>
      <c r="F72" s="101">
        <f>57.42+52.425+53.617+0.3+0.282-0.435</f>
        <v>163.609</v>
      </c>
      <c r="G72" s="101">
        <f>(563918.89+5710.94)/1000</f>
        <v>569.62983</v>
      </c>
      <c r="H72" s="101">
        <f>+(673247.04+5833.31)/1000</f>
        <v>679.0803500000001</v>
      </c>
    </row>
    <row r="73" spans="2:8" ht="12.75">
      <c r="B73" s="68"/>
      <c r="C73" s="70"/>
      <c r="D73" s="70"/>
      <c r="E73" s="75"/>
      <c r="F73" s="75"/>
      <c r="G73" s="75"/>
      <c r="H73" s="75"/>
    </row>
    <row r="74" spans="2:8" ht="12.75">
      <c r="B74" s="50">
        <v>3</v>
      </c>
      <c r="C74" s="52"/>
      <c r="D74" s="52" t="s">
        <v>68</v>
      </c>
      <c r="E74" s="73">
        <f>+'[1]FULL-4th'!B40</f>
        <v>0</v>
      </c>
      <c r="F74" s="73">
        <f>+'[1]FULL-4th'!C40</f>
        <v>0</v>
      </c>
      <c r="G74" s="73">
        <f>+'[1]FULL-4th'!D40</f>
        <v>-2</v>
      </c>
      <c r="H74" s="73">
        <f>+'[1]FULL-4th'!E40</f>
        <v>-1</v>
      </c>
    </row>
    <row r="75" spans="2:8" ht="12.75">
      <c r="B75" s="68"/>
      <c r="C75" s="70"/>
      <c r="D75" s="70"/>
      <c r="E75" s="75"/>
      <c r="F75" s="75"/>
      <c r="G75" s="75"/>
      <c r="H75" s="75"/>
    </row>
    <row r="77" ht="12.75">
      <c r="B77" s="46" t="s">
        <v>69</v>
      </c>
    </row>
  </sheetData>
  <printOptions/>
  <pageMargins left="0" right="0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H&amp;L HIGH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</dc:creator>
  <cp:keywords/>
  <dc:description/>
  <cp:lastModifiedBy> </cp:lastModifiedBy>
  <cp:lastPrinted>2004-12-23T07:01:16Z</cp:lastPrinted>
  <dcterms:created xsi:type="dcterms:W3CDTF">2004-12-23T02:18:32Z</dcterms:created>
  <dcterms:modified xsi:type="dcterms:W3CDTF">2004-12-23T07:01:51Z</dcterms:modified>
  <cp:category/>
  <cp:version/>
  <cp:contentType/>
  <cp:contentStatus/>
</cp:coreProperties>
</file>