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1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<sst xmlns="http://schemas.openxmlformats.org/spreadsheetml/2006/main" count="145" uniqueCount="100">
  <si>
    <t>GLOBETRONICS TECHNOLOGY BHD</t>
  </si>
  <si>
    <t>(Company No. 410285-W)</t>
  </si>
  <si>
    <t>(Incorporated In Malaysia)</t>
  </si>
  <si>
    <t>Individual Quarter</t>
  </si>
  <si>
    <t>Cumulative Quarter</t>
  </si>
  <si>
    <t xml:space="preserve">Current Year </t>
  </si>
  <si>
    <t>Preceding Year</t>
  </si>
  <si>
    <t>Quarter</t>
  </si>
  <si>
    <t xml:space="preserve">Corresponding </t>
  </si>
  <si>
    <t>To Date</t>
  </si>
  <si>
    <t>Corresponding</t>
  </si>
  <si>
    <t>31-12-1999</t>
  </si>
  <si>
    <t>RM'000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</si>
  <si>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</si>
  <si>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</si>
  <si>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</si>
  <si>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</si>
  <si>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</si>
  <si>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</si>
  <si>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</si>
  <si>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>Operating profit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</si>
  <si>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</si>
  <si>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</si>
  <si>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</si>
  <si>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</si>
  <si>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</si>
  <si>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</si>
  <si>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</si>
  <si>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</si>
  <si>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 after interest on </t>
  </si>
  <si>
    <t>exceptional items but before income tax,</t>
  </si>
  <si>
    <t>minority interest and extraordinary items</t>
  </si>
  <si>
    <t>(f)</t>
  </si>
  <si>
    <t>Share in the results of associated companies</t>
  </si>
  <si>
    <t>(g)</t>
  </si>
  <si>
    <t>Profit before taxation, minority interests and</t>
  </si>
  <si>
    <t>extraordinary items</t>
  </si>
  <si>
    <t xml:space="preserve">(h) </t>
  </si>
  <si>
    <t>Taxation</t>
  </si>
  <si>
    <t>(i)</t>
  </si>
  <si>
    <t>Profit after taxation before deducting minority</t>
  </si>
  <si>
    <t>interests</t>
  </si>
  <si>
    <t>(ii)</t>
  </si>
  <si>
    <t>Less minority interests</t>
  </si>
  <si>
    <t>(j)</t>
  </si>
  <si>
    <t>Profit after taxation attributable to members</t>
  </si>
  <si>
    <t>of the company</t>
  </si>
  <si>
    <t>(k)</t>
  </si>
  <si>
    <t>Extraordinary items</t>
  </si>
  <si>
    <t>(iii)</t>
  </si>
  <si>
    <t>Extraordinary items attributable to members</t>
  </si>
  <si>
    <t>of the Company</t>
  </si>
  <si>
    <t>(l)</t>
  </si>
  <si>
    <t>Profit after taxation and extraordinary items</t>
  </si>
  <si>
    <t>attributable to members of the company</t>
  </si>
  <si>
    <t>Earnings per share based on 2(j) above :-</t>
  </si>
  <si>
    <t>Fully diluted ( Assumed the remaining unexercised</t>
  </si>
  <si>
    <t>CONSOLIDATED BALANCE SHEET</t>
  </si>
  <si>
    <t>As at end of</t>
  </si>
  <si>
    <t>As at Preceding</t>
  </si>
  <si>
    <t>Fixed Assets</t>
  </si>
  <si>
    <t>Investment In Associated Companies</t>
  </si>
  <si>
    <t>Intangible Assets</t>
  </si>
  <si>
    <t>Current Assets</t>
  </si>
  <si>
    <t>Stock</t>
  </si>
  <si>
    <t>Trade debtors</t>
  </si>
  <si>
    <t>Other debtors, deposits and prepayments</t>
  </si>
  <si>
    <t>Amount due from associated companies</t>
  </si>
  <si>
    <t>Cash &amp; bank balances</t>
  </si>
  <si>
    <t>Current Liabilities</t>
  </si>
  <si>
    <t>Trade creditors</t>
  </si>
  <si>
    <t>Other creditors and accruals</t>
  </si>
  <si>
    <t>Net Current Assets</t>
  </si>
  <si>
    <t>Expenditure Carried Forward</t>
  </si>
  <si>
    <t>Shareholders' Funds</t>
  </si>
  <si>
    <t>Reserves</t>
  </si>
  <si>
    <t>Net tangible assets per share (sen)</t>
  </si>
  <si>
    <t>Investment In Bond</t>
  </si>
  <si>
    <t>Current Quarter</t>
  </si>
  <si>
    <t>(Unaudited)</t>
  </si>
  <si>
    <t>(Audited)</t>
  </si>
  <si>
    <t>Period Ended</t>
  </si>
  <si>
    <t>options under ESOS are fully exercised)-sen</t>
  </si>
  <si>
    <t>Financial Year Ended</t>
  </si>
  <si>
    <t>Fixed deposits</t>
  </si>
  <si>
    <t>Term loan</t>
  </si>
  <si>
    <t>Provision for taxation</t>
  </si>
  <si>
    <t>Proposed dividend</t>
  </si>
  <si>
    <t>Share Capital</t>
  </si>
  <si>
    <t>Share Premium</t>
  </si>
  <si>
    <t>Exchange Fluctuation Reserve</t>
  </si>
  <si>
    <t>Unappropriated Profits</t>
  </si>
  <si>
    <t>Minority Interests</t>
  </si>
  <si>
    <t>Long Term Loans</t>
  </si>
  <si>
    <t>Deferred Taxation</t>
  </si>
  <si>
    <t>Unaudited Consolidated Income Statement For The Period Ended 30 June 2000</t>
  </si>
  <si>
    <t>30-06-2000</t>
  </si>
  <si>
    <t>30-06-1999</t>
  </si>
  <si>
    <t>Basic ( based on 61,439,000 (1999 : 40,332,000)</t>
  </si>
  <si>
    <t>ordinary shares of RM1 each) - sen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</si>
</sst>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_);\(#,##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19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4" fillId="0" borderId="0" xfId="19" applyFont="1" applyBorder="1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right"/>
    </xf>
    <xf numFmtId="165" fontId="0" fillId="0" borderId="0" xfId="15" applyNumberFormat="1" applyFont="1" applyAlignment="1">
      <alignment/>
    </xf>
    <xf numFmtId="165" fontId="0" fillId="0" borderId="9" xfId="15" applyNumberFormat="1" applyFont="1" applyBorder="1" applyAlignment="1">
      <alignment/>
    </xf>
    <xf numFmtId="165" fontId="0" fillId="0" borderId="9" xfId="15" applyNumberFormat="1" applyFont="1" applyBorder="1" applyAlignment="1">
      <alignment horizontal="right"/>
    </xf>
    <xf numFmtId="165" fontId="0" fillId="0" borderId="10" xfId="15" applyNumberFormat="1" applyFont="1" applyBorder="1" applyAlignment="1">
      <alignment/>
    </xf>
    <xf numFmtId="165" fontId="0" fillId="0" borderId="11" xfId="15" applyNumberFormat="1" applyFont="1" applyBorder="1" applyAlignment="1">
      <alignment/>
    </xf>
    <xf numFmtId="165" fontId="0" fillId="0" borderId="12" xfId="15" applyNumberFormat="1" applyFont="1" applyBorder="1" applyAlignment="1">
      <alignment horizontal="right"/>
    </xf>
    <xf numFmtId="165" fontId="0" fillId="0" borderId="13" xfId="15" applyNumberFormat="1" applyFont="1" applyBorder="1" applyAlignment="1">
      <alignment/>
    </xf>
    <xf numFmtId="165" fontId="0" fillId="0" borderId="10" xfId="15" applyNumberFormat="1" applyFont="1" applyBorder="1" applyAlignment="1">
      <alignment horizontal="right"/>
    </xf>
    <xf numFmtId="165" fontId="0" fillId="0" borderId="7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 horizontal="right"/>
    </xf>
    <xf numFmtId="37" fontId="0" fillId="0" borderId="0" xfId="15" applyNumberFormat="1" applyBorder="1" applyAlignment="1">
      <alignment horizontal="right"/>
    </xf>
    <xf numFmtId="0" fontId="0" fillId="0" borderId="6" xfId="0" applyBorder="1" applyAlignment="1">
      <alignment horizontal="right"/>
    </xf>
    <xf numFmtId="37" fontId="0" fillId="0" borderId="14" xfId="15" applyNumberFormat="1" applyFont="1" applyBorder="1" applyAlignment="1">
      <alignment horizontal="right"/>
    </xf>
    <xf numFmtId="37" fontId="0" fillId="0" borderId="14" xfId="15" applyNumberFormat="1" applyBorder="1" applyAlignment="1">
      <alignment horizontal="right"/>
    </xf>
    <xf numFmtId="37" fontId="0" fillId="0" borderId="15" xfId="15" applyNumberFormat="1" applyFont="1" applyBorder="1" applyAlignment="1">
      <alignment horizontal="right"/>
    </xf>
    <xf numFmtId="37" fontId="0" fillId="0" borderId="15" xfId="15" applyNumberFormat="1" applyBorder="1" applyAlignment="1">
      <alignment horizontal="right"/>
    </xf>
    <xf numFmtId="37" fontId="0" fillId="0" borderId="16" xfId="15" applyNumberFormat="1" applyFont="1" applyBorder="1" applyAlignment="1">
      <alignment horizontal="right"/>
    </xf>
    <xf numFmtId="37" fontId="0" fillId="0" borderId="16" xfId="15" applyNumberFormat="1" applyBorder="1" applyAlignment="1">
      <alignment horizontal="right"/>
    </xf>
    <xf numFmtId="37" fontId="0" fillId="0" borderId="17" xfId="15" applyNumberFormat="1" applyBorder="1" applyAlignment="1">
      <alignment horizontal="right"/>
    </xf>
    <xf numFmtId="37" fontId="0" fillId="0" borderId="18" xfId="15" applyNumberFormat="1" applyFont="1" applyBorder="1" applyAlignment="1">
      <alignment horizontal="right"/>
    </xf>
    <xf numFmtId="37" fontId="0" fillId="0" borderId="18" xfId="15" applyNumberFormat="1" applyBorder="1" applyAlignment="1">
      <alignment horizontal="right"/>
    </xf>
    <xf numFmtId="37" fontId="0" fillId="0" borderId="10" xfId="15" applyNumberFormat="1" applyFont="1" applyBorder="1" applyAlignment="1">
      <alignment horizontal="right"/>
    </xf>
    <xf numFmtId="37" fontId="0" fillId="0" borderId="10" xfId="15" applyNumberFormat="1" applyBorder="1" applyAlignment="1">
      <alignment horizontal="right"/>
    </xf>
    <xf numFmtId="165" fontId="0" fillId="0" borderId="7" xfId="15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165" fontId="0" fillId="0" borderId="7" xfId="15" applyNumberFormat="1" applyBorder="1" applyAlignment="1">
      <alignment horizontal="right"/>
    </xf>
    <xf numFmtId="0" fontId="0" fillId="0" borderId="8" xfId="0" applyBorder="1" applyAlignment="1">
      <alignment horizontal="right"/>
    </xf>
    <xf numFmtId="165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15" applyNumberFormat="1" applyAlignment="1">
      <alignment horizontal="right"/>
    </xf>
    <xf numFmtId="39" fontId="0" fillId="0" borderId="0" xfId="15" applyNumberFormat="1" applyBorder="1" applyAlignment="1">
      <alignment horizontal="right"/>
    </xf>
    <xf numFmtId="165" fontId="0" fillId="0" borderId="12" xfId="15" applyNumberFormat="1" applyFont="1" applyBorder="1" applyAlignment="1">
      <alignment/>
    </xf>
    <xf numFmtId="165" fontId="0" fillId="0" borderId="19" xfId="15" applyNumberFormat="1" applyFont="1" applyBorder="1" applyAlignment="1">
      <alignment horizontal="right"/>
    </xf>
    <xf numFmtId="165" fontId="0" fillId="0" borderId="20" xfId="15" applyNumberFormat="1" applyFont="1" applyBorder="1" applyAlignment="1">
      <alignment horizontal="right"/>
    </xf>
    <xf numFmtId="43" fontId="0" fillId="0" borderId="0" xfId="15" applyBorder="1" applyAlignment="1">
      <alignment horizontal="right"/>
    </xf>
    <xf numFmtId="43" fontId="0" fillId="0" borderId="0" xfId="15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4"/>
  <sheetViews>
    <sheetView workbookViewId="0" topLeftCell="A55">
      <selection activeCell="E63" sqref="E63"/>
    </sheetView>
  </sheetViews>
  <sheetFormatPr defaultColWidth="9.140625" defaultRowHeight="12.75"/>
  <cols>
    <col min="1" max="1" width="2.28125" style="0" customWidth="1"/>
    <col min="2" max="2" width="2.8515625" style="0" customWidth="1"/>
    <col min="3" max="3" width="2.28125" style="0" customWidth="1"/>
    <col min="4" max="4" width="43.00390625" style="0" customWidth="1"/>
    <col min="5" max="5" width="15.00390625" style="0" customWidth="1"/>
    <col min="6" max="6" width="13.7109375" style="0" customWidth="1"/>
    <col min="7" max="7" width="2.7109375" style="0" customWidth="1"/>
    <col min="8" max="8" width="15.57421875" style="0" customWidth="1"/>
    <col min="9" max="9" width="14.8515625" style="0" customWidth="1"/>
    <col min="10" max="10" width="2.421875" style="0" customWidth="1"/>
    <col min="11" max="11" width="14.8515625" style="0" customWidth="1"/>
  </cols>
  <sheetData>
    <row r="1" spans="1:10" ht="12.75">
      <c r="A1" s="15"/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26" t="s">
        <v>0</v>
      </c>
      <c r="B2" s="14"/>
      <c r="C2" s="14"/>
      <c r="D2" s="14"/>
      <c r="E2" s="27"/>
      <c r="F2" s="27"/>
      <c r="G2" s="27"/>
      <c r="H2" s="27"/>
      <c r="I2" s="27"/>
      <c r="J2" s="19"/>
    </row>
    <row r="3" spans="1:10" ht="12.75">
      <c r="A3" s="28" t="s">
        <v>1</v>
      </c>
      <c r="B3" s="14"/>
      <c r="C3" s="14"/>
      <c r="D3" s="14"/>
      <c r="E3" s="27"/>
      <c r="F3" s="27"/>
      <c r="G3" s="27"/>
      <c r="H3" s="27"/>
      <c r="I3" s="27"/>
      <c r="J3" s="19"/>
    </row>
    <row r="4" spans="1:10" ht="12.75">
      <c r="A4" s="28" t="s">
        <v>2</v>
      </c>
      <c r="B4" s="14"/>
      <c r="C4" s="14"/>
      <c r="D4" s="14"/>
      <c r="E4" s="27"/>
      <c r="F4" s="27"/>
      <c r="G4" s="27"/>
      <c r="H4" s="27"/>
      <c r="I4" s="27"/>
      <c r="J4" s="19"/>
    </row>
    <row r="5" spans="1:10" ht="12.75">
      <c r="A5" s="29"/>
      <c r="B5" s="27"/>
      <c r="C5" s="27"/>
      <c r="D5" s="27"/>
      <c r="E5" s="27"/>
      <c r="F5" s="27"/>
      <c r="G5" s="27"/>
      <c r="H5" s="27"/>
      <c r="I5" s="27"/>
      <c r="J5" s="19"/>
    </row>
    <row r="6" spans="1:10" ht="15">
      <c r="A6" s="30" t="s">
        <v>95</v>
      </c>
      <c r="B6" s="27"/>
      <c r="C6" s="27"/>
      <c r="D6" s="27"/>
      <c r="E6" s="27"/>
      <c r="F6" s="27"/>
      <c r="G6" s="27"/>
      <c r="H6" s="27"/>
      <c r="I6" s="27"/>
      <c r="J6" s="19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19"/>
    </row>
    <row r="8" spans="1:10" ht="12.75">
      <c r="A8" s="1"/>
      <c r="B8" s="2"/>
      <c r="C8" s="2"/>
      <c r="D8" s="2"/>
      <c r="E8" s="14" t="s">
        <v>3</v>
      </c>
      <c r="F8" s="14"/>
      <c r="G8" s="27"/>
      <c r="H8" s="14" t="s">
        <v>4</v>
      </c>
      <c r="I8" s="27"/>
      <c r="J8" s="19"/>
    </row>
    <row r="9" spans="1:10" ht="12.75">
      <c r="A9" s="1"/>
      <c r="B9" s="2"/>
      <c r="C9" s="2"/>
      <c r="D9" s="2"/>
      <c r="E9" s="31" t="s">
        <v>5</v>
      </c>
      <c r="F9" s="31" t="s">
        <v>6</v>
      </c>
      <c r="G9" s="31"/>
      <c r="H9" s="31" t="s">
        <v>5</v>
      </c>
      <c r="I9" s="31" t="s">
        <v>6</v>
      </c>
      <c r="J9" s="19"/>
    </row>
    <row r="10" spans="1:10" ht="12.75">
      <c r="A10" s="1"/>
      <c r="B10" s="2"/>
      <c r="C10" s="2"/>
      <c r="D10" s="2"/>
      <c r="E10" s="31" t="s">
        <v>7</v>
      </c>
      <c r="F10" s="31" t="s">
        <v>8</v>
      </c>
      <c r="G10" s="31"/>
      <c r="H10" s="31" t="s">
        <v>9</v>
      </c>
      <c r="I10" s="31" t="s">
        <v>10</v>
      </c>
      <c r="J10" s="19"/>
    </row>
    <row r="11" spans="1:10" ht="12.75">
      <c r="A11" s="1"/>
      <c r="B11" s="2"/>
      <c r="C11" s="2"/>
      <c r="D11" s="2"/>
      <c r="E11" s="31"/>
      <c r="F11" s="31" t="s">
        <v>7</v>
      </c>
      <c r="G11" s="31"/>
      <c r="H11" s="31" t="s">
        <v>81</v>
      </c>
      <c r="I11" s="31" t="s">
        <v>81</v>
      </c>
      <c r="J11" s="19"/>
    </row>
    <row r="12" spans="1:10" ht="12.75">
      <c r="A12" s="1"/>
      <c r="B12" s="2"/>
      <c r="C12" s="2"/>
      <c r="D12" s="2"/>
      <c r="E12" s="31" t="s">
        <v>96</v>
      </c>
      <c r="F12" s="31" t="s">
        <v>97</v>
      </c>
      <c r="G12" s="31"/>
      <c r="H12" s="31" t="s">
        <v>96</v>
      </c>
      <c r="I12" s="31" t="s">
        <v>97</v>
      </c>
      <c r="J12" s="19"/>
    </row>
    <row r="13" spans="1:10" ht="12.75">
      <c r="A13" s="1"/>
      <c r="B13" s="2"/>
      <c r="C13" s="2"/>
      <c r="D13" s="2"/>
      <c r="E13" s="31" t="s">
        <v>12</v>
      </c>
      <c r="F13" s="31" t="s">
        <v>12</v>
      </c>
      <c r="G13" s="31"/>
      <c r="H13" s="31" t="s">
        <v>12</v>
      </c>
      <c r="I13" s="31" t="s">
        <v>12</v>
      </c>
      <c r="J13" s="19"/>
    </row>
    <row r="14" spans="1:10" ht="12.75">
      <c r="A14" s="1"/>
      <c r="B14" s="2"/>
      <c r="C14" s="2"/>
      <c r="D14" s="2"/>
      <c r="E14" s="2"/>
      <c r="F14" s="2"/>
      <c r="G14" s="2"/>
      <c r="H14" s="2"/>
      <c r="I14" s="2"/>
      <c r="J14" s="19"/>
    </row>
    <row r="15" spans="1:10" ht="12.75">
      <c r="A15" s="1">
        <v>1</v>
      </c>
      <c r="B15" s="2" t="s">
        <v>13</v>
      </c>
      <c r="C15" s="2"/>
      <c r="D15" s="2" t="s">
        <v>14</v>
      </c>
      <c r="E15" s="32">
        <v>42822</v>
      </c>
      <c r="F15" s="33" t="s">
        <v>15</v>
      </c>
      <c r="G15" s="33"/>
      <c r="H15" s="32">
        <v>75194</v>
      </c>
      <c r="I15" s="33">
        <v>65572</v>
      </c>
      <c r="J15" s="19"/>
    </row>
    <row r="16" spans="1:10" ht="12.75">
      <c r="A16" s="1"/>
      <c r="B16" s="2"/>
      <c r="C16" s="2"/>
      <c r="D16" s="2"/>
      <c r="E16" s="32"/>
      <c r="F16" s="32"/>
      <c r="G16" s="32"/>
      <c r="H16" s="32"/>
      <c r="I16" s="32"/>
      <c r="J16" s="19"/>
    </row>
    <row r="17" spans="1:10" ht="12.75">
      <c r="A17" s="1"/>
      <c r="B17" s="2" t="s">
        <v>16</v>
      </c>
      <c r="C17" s="2"/>
      <c r="D17" s="2" t="s">
        <v>17</v>
      </c>
      <c r="E17" s="32">
        <v>0</v>
      </c>
      <c r="F17" s="33" t="s">
        <v>15</v>
      </c>
      <c r="G17" s="33"/>
      <c r="H17" s="32">
        <f>+E17</f>
        <v>0</v>
      </c>
      <c r="I17" s="33">
        <v>0</v>
      </c>
      <c r="J17" s="19"/>
    </row>
    <row r="18" spans="1:10" ht="12.75">
      <c r="A18" s="1"/>
      <c r="B18" s="2"/>
      <c r="C18" s="2"/>
      <c r="D18" s="2"/>
      <c r="E18" s="32"/>
      <c r="F18" s="33"/>
      <c r="G18" s="33"/>
      <c r="H18" s="32"/>
      <c r="I18" s="33"/>
      <c r="J18" s="19"/>
    </row>
    <row r="19" spans="1:10" ht="13.5" thickBot="1">
      <c r="A19" s="1"/>
      <c r="B19" s="2" t="s">
        <v>18</v>
      </c>
      <c r="C19" s="2"/>
      <c r="D19" s="2" t="s">
        <v>19</v>
      </c>
      <c r="E19" s="35">
        <v>618</v>
      </c>
      <c r="F19" s="36" t="s">
        <v>15</v>
      </c>
      <c r="G19" s="36"/>
      <c r="H19" s="36">
        <v>1285</v>
      </c>
      <c r="I19" s="36">
        <v>1504</v>
      </c>
      <c r="J19" s="19"/>
    </row>
    <row r="20" spans="1:10" ht="13.5" thickTop="1">
      <c r="A20" s="1"/>
      <c r="B20" s="2"/>
      <c r="C20" s="2"/>
      <c r="D20" s="2"/>
      <c r="E20" s="32"/>
      <c r="F20" s="32"/>
      <c r="G20" s="32"/>
      <c r="H20" s="32"/>
      <c r="I20" s="32"/>
      <c r="J20" s="19"/>
    </row>
    <row r="21" spans="1:10" ht="12.75">
      <c r="A21" s="1">
        <v>2</v>
      </c>
      <c r="B21" s="2" t="s">
        <v>13</v>
      </c>
      <c r="C21" s="2"/>
      <c r="D21" s="2" t="s">
        <v>20</v>
      </c>
      <c r="E21" s="32"/>
      <c r="F21" s="32"/>
      <c r="G21" s="32"/>
      <c r="H21" s="34"/>
      <c r="I21" s="32"/>
      <c r="J21" s="19"/>
    </row>
    <row r="22" spans="1:10" ht="12.75">
      <c r="A22" s="1"/>
      <c r="B22" s="2"/>
      <c r="C22" s="2"/>
      <c r="D22" s="2" t="s">
        <v>21</v>
      </c>
      <c r="E22" s="32"/>
      <c r="F22" s="32"/>
      <c r="G22" s="32"/>
      <c r="H22" s="32"/>
      <c r="I22" s="32"/>
      <c r="J22" s="19"/>
    </row>
    <row r="23" spans="1:10" ht="12.75">
      <c r="A23" s="1"/>
      <c r="B23" s="2"/>
      <c r="C23" s="2"/>
      <c r="D23" s="2" t="s">
        <v>22</v>
      </c>
      <c r="E23" s="32"/>
      <c r="F23" s="32"/>
      <c r="G23" s="32"/>
      <c r="H23" s="32"/>
      <c r="I23" s="32"/>
      <c r="J23" s="19"/>
    </row>
    <row r="24" spans="1:10" ht="12.75">
      <c r="A24" s="1"/>
      <c r="B24" s="2"/>
      <c r="C24" s="2"/>
      <c r="D24" s="2" t="s">
        <v>23</v>
      </c>
      <c r="E24" s="32">
        <f>8669-E26-E28</f>
        <v>9852</v>
      </c>
      <c r="F24" s="33" t="s">
        <v>15</v>
      </c>
      <c r="G24" s="33"/>
      <c r="H24" s="32">
        <f>15045-H26-H28</f>
        <v>17464</v>
      </c>
      <c r="I24" s="32">
        <f>10839-I26-I28</f>
        <v>13160</v>
      </c>
      <c r="J24" s="19"/>
    </row>
    <row r="25" spans="1:10" ht="12.75">
      <c r="A25" s="1"/>
      <c r="B25" s="2"/>
      <c r="C25" s="2"/>
      <c r="D25" s="2"/>
      <c r="E25" s="32"/>
      <c r="F25" s="33"/>
      <c r="G25" s="33"/>
      <c r="H25" s="32"/>
      <c r="I25" s="33"/>
      <c r="J25" s="19"/>
    </row>
    <row r="26" spans="1:10" ht="12.75">
      <c r="A26" s="1"/>
      <c r="B26" s="2" t="s">
        <v>16</v>
      </c>
      <c r="C26" s="2"/>
      <c r="D26" s="2" t="s">
        <v>24</v>
      </c>
      <c r="E26" s="32">
        <v>-122</v>
      </c>
      <c r="F26" s="33" t="s">
        <v>15</v>
      </c>
      <c r="G26" s="33"/>
      <c r="H26" s="32">
        <v>-248</v>
      </c>
      <c r="I26" s="33">
        <v>-527</v>
      </c>
      <c r="J26" s="19"/>
    </row>
    <row r="27" spans="1:10" ht="12.75">
      <c r="A27" s="1"/>
      <c r="B27" s="2"/>
      <c r="C27" s="2"/>
      <c r="D27" s="2"/>
      <c r="E27" s="32"/>
      <c r="F27" s="33"/>
      <c r="G27" s="33"/>
      <c r="H27" s="32"/>
      <c r="I27" s="33"/>
      <c r="J27" s="19"/>
    </row>
    <row r="28" spans="1:10" ht="12.75">
      <c r="A28" s="1"/>
      <c r="B28" s="2" t="s">
        <v>18</v>
      </c>
      <c r="C28" s="2"/>
      <c r="D28" s="2" t="s">
        <v>25</v>
      </c>
      <c r="E28" s="32">
        <v>-1061</v>
      </c>
      <c r="F28" s="33" t="s">
        <v>15</v>
      </c>
      <c r="G28" s="33"/>
      <c r="H28" s="32">
        <v>-2171</v>
      </c>
      <c r="I28" s="33">
        <v>-1794</v>
      </c>
      <c r="J28" s="19"/>
    </row>
    <row r="29" spans="1:10" ht="12.75">
      <c r="A29" s="1"/>
      <c r="B29" s="2"/>
      <c r="C29" s="2"/>
      <c r="D29" s="2"/>
      <c r="E29" s="32"/>
      <c r="F29" s="33"/>
      <c r="G29" s="33"/>
      <c r="H29" s="32"/>
      <c r="I29" s="33"/>
      <c r="J29" s="19"/>
    </row>
    <row r="30" spans="1:10" ht="12.75">
      <c r="A30" s="1"/>
      <c r="B30" s="2" t="s">
        <v>26</v>
      </c>
      <c r="C30" s="2"/>
      <c r="D30" s="2" t="s">
        <v>27</v>
      </c>
      <c r="E30" s="32">
        <v>0</v>
      </c>
      <c r="F30" s="33" t="s">
        <v>15</v>
      </c>
      <c r="G30" s="33"/>
      <c r="H30" s="32">
        <f>+E30</f>
        <v>0</v>
      </c>
      <c r="I30" s="33">
        <v>0</v>
      </c>
      <c r="J30" s="19"/>
    </row>
    <row r="31" spans="1:10" ht="12.75">
      <c r="A31" s="1"/>
      <c r="B31" s="2"/>
      <c r="C31" s="2"/>
      <c r="D31" s="2"/>
      <c r="E31" s="37"/>
      <c r="F31" s="37"/>
      <c r="G31" s="37"/>
      <c r="H31" s="37"/>
      <c r="I31" s="37"/>
      <c r="J31" s="19"/>
    </row>
    <row r="32" spans="1:10" ht="12.75">
      <c r="A32" s="1"/>
      <c r="B32" s="2" t="s">
        <v>28</v>
      </c>
      <c r="C32" s="2"/>
      <c r="D32" s="2" t="s">
        <v>29</v>
      </c>
      <c r="E32" s="32"/>
      <c r="F32" s="32"/>
      <c r="G32" s="32"/>
      <c r="H32" s="34"/>
      <c r="I32" s="32"/>
      <c r="J32" s="19"/>
    </row>
    <row r="33" spans="1:10" ht="12.75">
      <c r="A33" s="1"/>
      <c r="B33" s="2"/>
      <c r="C33" s="2"/>
      <c r="D33" s="2" t="s">
        <v>21</v>
      </c>
      <c r="E33" s="32"/>
      <c r="F33" s="32"/>
      <c r="G33" s="32"/>
      <c r="H33" s="32"/>
      <c r="I33" s="32"/>
      <c r="J33" s="19"/>
    </row>
    <row r="34" spans="1:10" ht="12.75">
      <c r="A34" s="1"/>
      <c r="B34" s="2"/>
      <c r="C34" s="2"/>
      <c r="D34" s="2" t="s">
        <v>30</v>
      </c>
      <c r="E34" s="32"/>
      <c r="F34" s="32"/>
      <c r="G34" s="32"/>
      <c r="H34" s="32"/>
      <c r="I34" s="32"/>
      <c r="J34" s="19"/>
    </row>
    <row r="35" spans="1:10" ht="12.75">
      <c r="A35" s="1"/>
      <c r="B35" s="2"/>
      <c r="C35" s="2"/>
      <c r="D35" s="2" t="s">
        <v>31</v>
      </c>
      <c r="E35" s="32">
        <f>SUM(E22:E31)</f>
        <v>8669</v>
      </c>
      <c r="F35" s="33" t="s">
        <v>15</v>
      </c>
      <c r="G35" s="33"/>
      <c r="H35" s="32">
        <f>SUM(H22:H31)</f>
        <v>15045</v>
      </c>
      <c r="I35" s="33">
        <v>10839</v>
      </c>
      <c r="J35" s="19"/>
    </row>
    <row r="36" spans="1:10" ht="12.75">
      <c r="A36" s="1"/>
      <c r="B36" s="2"/>
      <c r="C36" s="2"/>
      <c r="D36" s="2"/>
      <c r="E36" s="32"/>
      <c r="F36" s="33"/>
      <c r="G36" s="33"/>
      <c r="H36" s="32"/>
      <c r="I36" s="33"/>
      <c r="J36" s="19"/>
    </row>
    <row r="37" spans="1:10" ht="12.75">
      <c r="A37" s="1"/>
      <c r="B37" s="2" t="s">
        <v>32</v>
      </c>
      <c r="C37" s="2"/>
      <c r="D37" s="2" t="s">
        <v>33</v>
      </c>
      <c r="E37" s="32">
        <v>1200</v>
      </c>
      <c r="F37" s="33" t="s">
        <v>15</v>
      </c>
      <c r="G37" s="33"/>
      <c r="H37" s="32">
        <v>2500</v>
      </c>
      <c r="I37" s="33">
        <v>2443</v>
      </c>
      <c r="J37" s="19"/>
    </row>
    <row r="38" spans="1:10" ht="12.75">
      <c r="A38" s="1"/>
      <c r="B38" s="2"/>
      <c r="C38" s="2"/>
      <c r="D38" s="2"/>
      <c r="E38" s="37"/>
      <c r="F38" s="37"/>
      <c r="G38" s="37"/>
      <c r="H38" s="37"/>
      <c r="I38" s="37"/>
      <c r="J38" s="19"/>
    </row>
    <row r="39" spans="1:10" ht="12.75">
      <c r="A39" s="1"/>
      <c r="B39" s="2" t="s">
        <v>34</v>
      </c>
      <c r="C39" s="2"/>
      <c r="D39" s="2" t="s">
        <v>35</v>
      </c>
      <c r="E39" s="32"/>
      <c r="F39" s="32"/>
      <c r="G39" s="32"/>
      <c r="H39" s="34"/>
      <c r="I39" s="32"/>
      <c r="J39" s="19"/>
    </row>
    <row r="40" spans="1:10" ht="12.75">
      <c r="A40" s="1"/>
      <c r="B40" s="2"/>
      <c r="C40" s="2"/>
      <c r="D40" s="2" t="s">
        <v>36</v>
      </c>
      <c r="E40" s="32">
        <f>SUM(E33:E38)</f>
        <v>9869</v>
      </c>
      <c r="F40" s="33" t="s">
        <v>15</v>
      </c>
      <c r="G40" s="33"/>
      <c r="H40" s="32">
        <f>SUM(H33:H38)</f>
        <v>17545</v>
      </c>
      <c r="I40" s="32">
        <f>SUM(I33:I38)</f>
        <v>13282</v>
      </c>
      <c r="J40" s="19"/>
    </row>
    <row r="41" spans="1:10" ht="12.75">
      <c r="A41" s="1"/>
      <c r="B41" s="2"/>
      <c r="C41" s="2"/>
      <c r="D41" s="2"/>
      <c r="E41" s="32"/>
      <c r="F41" s="33"/>
      <c r="G41" s="33"/>
      <c r="H41" s="32"/>
      <c r="I41" s="33"/>
      <c r="J41" s="19"/>
    </row>
    <row r="42" spans="1:10" ht="12.75">
      <c r="A42" s="1"/>
      <c r="B42" s="2" t="s">
        <v>37</v>
      </c>
      <c r="C42" s="2"/>
      <c r="D42" s="2" t="s">
        <v>38</v>
      </c>
      <c r="E42" s="32">
        <v>-1203</v>
      </c>
      <c r="F42" s="33" t="s">
        <v>15</v>
      </c>
      <c r="G42" s="33"/>
      <c r="H42" s="32">
        <v>-1944</v>
      </c>
      <c r="I42" s="33">
        <v>-700</v>
      </c>
      <c r="J42" s="19"/>
    </row>
    <row r="43" spans="1:10" ht="12.75">
      <c r="A43" s="1"/>
      <c r="B43" s="2"/>
      <c r="C43" s="2"/>
      <c r="D43" s="2"/>
      <c r="E43" s="37"/>
      <c r="F43" s="37"/>
      <c r="G43" s="37"/>
      <c r="H43" s="37"/>
      <c r="I43" s="37"/>
      <c r="J43" s="19"/>
    </row>
    <row r="44" spans="1:10" ht="12.75">
      <c r="A44" s="1"/>
      <c r="B44" s="2" t="s">
        <v>39</v>
      </c>
      <c r="C44" s="2" t="s">
        <v>39</v>
      </c>
      <c r="D44" s="2" t="s">
        <v>40</v>
      </c>
      <c r="E44" s="32"/>
      <c r="F44" s="32"/>
      <c r="G44" s="32"/>
      <c r="H44" s="34"/>
      <c r="I44" s="32"/>
      <c r="J44" s="19"/>
    </row>
    <row r="45" spans="1:10" ht="12.75">
      <c r="A45" s="1"/>
      <c r="B45" s="2"/>
      <c r="C45" s="2"/>
      <c r="D45" s="2" t="s">
        <v>41</v>
      </c>
      <c r="E45" s="32">
        <f>SUM(E40:E43)</f>
        <v>8666</v>
      </c>
      <c r="F45" s="33" t="s">
        <v>15</v>
      </c>
      <c r="G45" s="33"/>
      <c r="H45" s="32">
        <f>SUM(H40:H43)</f>
        <v>15601</v>
      </c>
      <c r="I45" s="32">
        <f>SUM(I40:I43)</f>
        <v>12582</v>
      </c>
      <c r="J45" s="19"/>
    </row>
    <row r="46" spans="1:10" ht="12.75">
      <c r="A46" s="1"/>
      <c r="B46" s="2"/>
      <c r="C46" s="2"/>
      <c r="D46" s="2"/>
      <c r="E46" s="32"/>
      <c r="F46" s="33"/>
      <c r="G46" s="33"/>
      <c r="H46" s="32"/>
      <c r="I46" s="33"/>
      <c r="J46" s="19"/>
    </row>
    <row r="47" spans="1:10" ht="12.75">
      <c r="A47" s="1"/>
      <c r="B47" s="2"/>
      <c r="C47" s="2" t="s">
        <v>42</v>
      </c>
      <c r="D47" s="2" t="s">
        <v>43</v>
      </c>
      <c r="E47" s="32">
        <v>-146</v>
      </c>
      <c r="F47" s="33" t="s">
        <v>15</v>
      </c>
      <c r="G47" s="33"/>
      <c r="H47" s="32">
        <v>-316</v>
      </c>
      <c r="I47" s="33">
        <v>-993</v>
      </c>
      <c r="J47" s="19"/>
    </row>
    <row r="48" spans="1:10" ht="12.75">
      <c r="A48" s="1"/>
      <c r="B48" s="2"/>
      <c r="C48" s="2"/>
      <c r="D48" s="2"/>
      <c r="E48" s="37"/>
      <c r="F48" s="37"/>
      <c r="G48" s="37"/>
      <c r="H48" s="37"/>
      <c r="I48" s="37"/>
      <c r="J48" s="19"/>
    </row>
    <row r="49" spans="1:10" ht="12.75">
      <c r="A49" s="1"/>
      <c r="B49" s="2" t="s">
        <v>44</v>
      </c>
      <c r="C49" s="2"/>
      <c r="D49" s="2" t="s">
        <v>45</v>
      </c>
      <c r="E49" s="32"/>
      <c r="F49" s="32"/>
      <c r="G49" s="32"/>
      <c r="H49" s="34"/>
      <c r="I49" s="32"/>
      <c r="J49" s="19"/>
    </row>
    <row r="50" spans="1:10" ht="12.75">
      <c r="A50" s="1"/>
      <c r="B50" s="2"/>
      <c r="C50" s="2"/>
      <c r="D50" s="2" t="s">
        <v>46</v>
      </c>
      <c r="E50" s="32">
        <f>SUM(E45:E48)</f>
        <v>8520</v>
      </c>
      <c r="F50" s="33" t="s">
        <v>15</v>
      </c>
      <c r="G50" s="33"/>
      <c r="H50" s="32">
        <f>SUM(H45:H48)</f>
        <v>15285</v>
      </c>
      <c r="I50" s="32">
        <f>SUM(I45:I48)</f>
        <v>11589</v>
      </c>
      <c r="J50" s="19"/>
    </row>
    <row r="51" spans="1:10" ht="12.75">
      <c r="A51" s="1"/>
      <c r="B51" s="2"/>
      <c r="C51" s="2"/>
      <c r="D51" s="2"/>
      <c r="E51" s="32"/>
      <c r="F51" s="32"/>
      <c r="G51" s="32"/>
      <c r="H51" s="32"/>
      <c r="I51" s="32"/>
      <c r="J51" s="19"/>
    </row>
    <row r="52" spans="1:10" ht="12.75">
      <c r="A52" s="1"/>
      <c r="B52" s="2" t="s">
        <v>47</v>
      </c>
      <c r="C52" s="2" t="s">
        <v>39</v>
      </c>
      <c r="D52" s="2" t="s">
        <v>48</v>
      </c>
      <c r="E52" s="38">
        <v>0</v>
      </c>
      <c r="F52" s="39" t="s">
        <v>15</v>
      </c>
      <c r="G52" s="39"/>
      <c r="H52" s="66">
        <v>0</v>
      </c>
      <c r="I52" s="67">
        <v>0</v>
      </c>
      <c r="J52" s="19"/>
    </row>
    <row r="53" spans="1:10" ht="12.75">
      <c r="A53" s="1"/>
      <c r="B53" s="2"/>
      <c r="C53" s="2" t="s">
        <v>42</v>
      </c>
      <c r="D53" s="2" t="s">
        <v>43</v>
      </c>
      <c r="E53" s="40">
        <v>0</v>
      </c>
      <c r="F53" s="41" t="s">
        <v>15</v>
      </c>
      <c r="G53" s="41"/>
      <c r="H53" s="37">
        <v>0</v>
      </c>
      <c r="I53" s="68">
        <v>0</v>
      </c>
      <c r="J53" s="19"/>
    </row>
    <row r="54" spans="1:10" ht="12.75">
      <c r="A54" s="1"/>
      <c r="B54" s="2"/>
      <c r="C54" s="2" t="s">
        <v>49</v>
      </c>
      <c r="D54" s="2" t="s">
        <v>50</v>
      </c>
      <c r="E54" s="32"/>
      <c r="F54" s="32"/>
      <c r="G54" s="32"/>
      <c r="H54" s="32"/>
      <c r="I54" s="32"/>
      <c r="J54" s="19"/>
    </row>
    <row r="55" spans="1:10" ht="12.75">
      <c r="A55" s="1"/>
      <c r="B55" s="2"/>
      <c r="C55" s="2"/>
      <c r="D55" s="2" t="s">
        <v>51</v>
      </c>
      <c r="E55" s="32">
        <f>+E52+E53</f>
        <v>0</v>
      </c>
      <c r="F55" s="33" t="s">
        <v>15</v>
      </c>
      <c r="G55" s="33"/>
      <c r="H55" s="32">
        <f>+H52+H53</f>
        <v>0</v>
      </c>
      <c r="I55" s="32">
        <f>+I52+I53</f>
        <v>0</v>
      </c>
      <c r="J55" s="19"/>
    </row>
    <row r="56" spans="1:10" ht="12.75">
      <c r="A56" s="1"/>
      <c r="B56" s="2"/>
      <c r="C56" s="2"/>
      <c r="D56" s="2"/>
      <c r="E56" s="37"/>
      <c r="F56" s="37"/>
      <c r="G56" s="37"/>
      <c r="H56" s="37"/>
      <c r="I56" s="37"/>
      <c r="J56" s="19"/>
    </row>
    <row r="57" spans="1:10" ht="12.75">
      <c r="A57" s="1"/>
      <c r="B57" s="2" t="s">
        <v>52</v>
      </c>
      <c r="C57" s="2"/>
      <c r="D57" s="2" t="s">
        <v>53</v>
      </c>
      <c r="E57" s="32"/>
      <c r="F57" s="32"/>
      <c r="G57" s="32"/>
      <c r="H57" s="34"/>
      <c r="I57" s="32"/>
      <c r="J57" s="19"/>
    </row>
    <row r="58" spans="1:10" ht="13.5" thickBot="1">
      <c r="A58" s="1"/>
      <c r="B58" s="2"/>
      <c r="C58" s="2"/>
      <c r="D58" s="2" t="s">
        <v>54</v>
      </c>
      <c r="E58" s="35">
        <f>+E50+E54</f>
        <v>8520</v>
      </c>
      <c r="F58" s="36" t="s">
        <v>15</v>
      </c>
      <c r="G58" s="36"/>
      <c r="H58" s="35">
        <f>+H50+H54</f>
        <v>15285</v>
      </c>
      <c r="I58" s="35">
        <f>+I50+I54</f>
        <v>11589</v>
      </c>
      <c r="J58" s="19"/>
    </row>
    <row r="59" spans="1:10" ht="13.5" thickTop="1">
      <c r="A59" s="1"/>
      <c r="B59" s="2"/>
      <c r="C59" s="2"/>
      <c r="D59" s="2"/>
      <c r="E59" s="32"/>
      <c r="F59" s="33"/>
      <c r="G59" s="33"/>
      <c r="H59" s="32"/>
      <c r="I59" s="33"/>
      <c r="J59" s="19"/>
    </row>
    <row r="60" spans="1:10" ht="12.75">
      <c r="A60" s="1">
        <v>3</v>
      </c>
      <c r="B60" s="2" t="s">
        <v>13</v>
      </c>
      <c r="C60" s="2"/>
      <c r="D60" s="2" t="s">
        <v>55</v>
      </c>
      <c r="E60" s="32"/>
      <c r="F60" s="33"/>
      <c r="G60" s="33"/>
      <c r="H60" s="32"/>
      <c r="I60" s="33"/>
      <c r="J60" s="19"/>
    </row>
    <row r="61" spans="1:10" ht="12.75">
      <c r="A61" s="1"/>
      <c r="B61" s="2"/>
      <c r="C61" s="2"/>
      <c r="D61" s="2"/>
      <c r="E61" s="32"/>
      <c r="F61" s="33"/>
      <c r="G61" s="33"/>
      <c r="H61" s="32"/>
      <c r="I61" s="33"/>
      <c r="J61" s="19"/>
    </row>
    <row r="62" spans="1:10" ht="12.75">
      <c r="A62" s="1"/>
      <c r="B62" s="2"/>
      <c r="C62" s="2" t="s">
        <v>39</v>
      </c>
      <c r="D62" s="2" t="s">
        <v>98</v>
      </c>
      <c r="E62" s="43">
        <f>+E50/61439*100</f>
        <v>13.867413206595158</v>
      </c>
      <c r="F62" s="33" t="s">
        <v>15</v>
      </c>
      <c r="G62" s="33"/>
      <c r="H62" s="43">
        <f>+H50/61439*100</f>
        <v>24.87833460831068</v>
      </c>
      <c r="I62" s="43">
        <f>+I50/40332*100</f>
        <v>28.734007735792922</v>
      </c>
      <c r="J62" s="19"/>
    </row>
    <row r="63" spans="1:10" ht="12.75">
      <c r="A63" s="1"/>
      <c r="B63" s="2"/>
      <c r="C63" s="2"/>
      <c r="D63" s="2" t="s">
        <v>99</v>
      </c>
      <c r="E63" s="43"/>
      <c r="F63" s="33"/>
      <c r="G63" s="33"/>
      <c r="H63" s="43"/>
      <c r="I63" s="43"/>
      <c r="J63" s="19"/>
    </row>
    <row r="64" spans="1:10" ht="12.75">
      <c r="A64" s="1"/>
      <c r="B64" s="2"/>
      <c r="C64" s="2"/>
      <c r="D64" s="2"/>
      <c r="E64" s="43"/>
      <c r="F64" s="33"/>
      <c r="G64" s="33"/>
      <c r="H64" s="43"/>
      <c r="I64" s="33"/>
      <c r="J64" s="19"/>
    </row>
    <row r="65" spans="1:10" ht="12.75">
      <c r="A65" s="1"/>
      <c r="B65" s="2"/>
      <c r="C65" s="2" t="s">
        <v>42</v>
      </c>
      <c r="D65" s="2" t="s">
        <v>56</v>
      </c>
      <c r="E65" s="43">
        <f>+E50/(39999*3/2+(2650*0.2*2)*3/2+732*0.2*3/2)*100</f>
        <v>13.78460104743553</v>
      </c>
      <c r="F65" s="33" t="s">
        <v>15</v>
      </c>
      <c r="G65" s="33"/>
      <c r="H65" s="43">
        <f>+H50/(39999*3/2+(2650*0.2*2)*3/2+732*0.2*3/2)*100</f>
        <v>24.72976842840987</v>
      </c>
      <c r="I65" s="43">
        <f>+I50/(39999*3/2+(2650*0.2)*3/2)*100</f>
        <v>19.06289323694145</v>
      </c>
      <c r="J65" s="19"/>
    </row>
    <row r="66" spans="1:10" ht="12.75">
      <c r="A66" s="1"/>
      <c r="B66" s="2"/>
      <c r="C66" s="2"/>
      <c r="D66" s="2" t="s">
        <v>82</v>
      </c>
      <c r="E66" s="32"/>
      <c r="F66" s="32"/>
      <c r="G66" s="32"/>
      <c r="H66" s="43"/>
      <c r="I66" s="32"/>
      <c r="J66" s="19"/>
    </row>
    <row r="67" spans="1:10" ht="12.75">
      <c r="A67" s="1"/>
      <c r="B67" s="2"/>
      <c r="C67" s="2"/>
      <c r="D67" s="2"/>
      <c r="E67" s="32"/>
      <c r="F67" s="32"/>
      <c r="G67" s="32"/>
      <c r="H67" s="32"/>
      <c r="I67" s="32"/>
      <c r="J67" s="19"/>
    </row>
    <row r="68" spans="1:10" ht="13.5" thickBot="1">
      <c r="A68" s="3"/>
      <c r="B68" s="24"/>
      <c r="C68" s="24"/>
      <c r="D68" s="24"/>
      <c r="E68" s="42"/>
      <c r="F68" s="42"/>
      <c r="G68" s="42"/>
      <c r="H68" s="42"/>
      <c r="I68" s="42"/>
      <c r="J68" s="25"/>
    </row>
    <row r="69" spans="5:9" ht="12.75">
      <c r="E69" s="34"/>
      <c r="F69" s="34"/>
      <c r="G69" s="34"/>
      <c r="H69" s="34"/>
      <c r="I69" s="34"/>
    </row>
    <row r="70" ht="12.75">
      <c r="H70" s="11"/>
    </row>
    <row r="71" ht="12.75">
      <c r="H71" s="11"/>
    </row>
    <row r="72" ht="12.75">
      <c r="H72" s="11"/>
    </row>
    <row r="73" ht="12.75">
      <c r="H73" s="11"/>
    </row>
    <row r="74" ht="12.75">
      <c r="H74" s="11"/>
    </row>
    <row r="75" ht="12.75">
      <c r="H75" s="11"/>
    </row>
    <row r="76" ht="12.75">
      <c r="H76" s="11"/>
    </row>
    <row r="77" ht="12.75">
      <c r="H77" s="11"/>
    </row>
    <row r="78" ht="12.75">
      <c r="H78" s="11"/>
    </row>
    <row r="79" ht="12.75">
      <c r="H79" s="11"/>
    </row>
    <row r="80" ht="12.75">
      <c r="H80" s="11"/>
    </row>
    <row r="81" ht="12.75">
      <c r="H81" s="11"/>
    </row>
    <row r="82" ht="12.75">
      <c r="H82" s="11"/>
    </row>
    <row r="83" ht="12.75">
      <c r="H83" s="11"/>
    </row>
    <row r="84" ht="12.75">
      <c r="H84" s="11"/>
    </row>
    <row r="85" ht="12.75">
      <c r="H85" s="11"/>
    </row>
    <row r="86" ht="12.75">
      <c r="H86" s="11"/>
    </row>
    <row r="87" ht="12.75">
      <c r="H87" s="11"/>
    </row>
    <row r="88" ht="12.75">
      <c r="H88" s="11"/>
    </row>
    <row r="89" ht="12.75">
      <c r="H89" s="11"/>
    </row>
    <row r="90" ht="12.75">
      <c r="H90" s="11"/>
    </row>
    <row r="91" ht="12.75">
      <c r="H91" s="11"/>
    </row>
    <row r="92" ht="12.75">
      <c r="H92" s="11"/>
    </row>
    <row r="93" ht="12.75">
      <c r="H93" s="11"/>
    </row>
    <row r="94" ht="12.75">
      <c r="H94" s="11"/>
    </row>
    <row r="95" ht="12.75">
      <c r="H95" s="11"/>
    </row>
    <row r="96" ht="12.75">
      <c r="H96" s="11"/>
    </row>
    <row r="97" ht="12.75">
      <c r="H97" s="11"/>
    </row>
    <row r="98" ht="12.75">
      <c r="H98" s="11"/>
    </row>
    <row r="99" ht="12.75">
      <c r="H99" s="11"/>
    </row>
    <row r="100" ht="12.75">
      <c r="H100" s="11"/>
    </row>
    <row r="101" ht="12.75">
      <c r="H101" s="11"/>
    </row>
    <row r="102" ht="12.75">
      <c r="H102" s="11"/>
    </row>
    <row r="103" ht="12.75">
      <c r="H103" s="11"/>
    </row>
    <row r="104" ht="12.75">
      <c r="H104" s="11"/>
    </row>
    <row r="105" ht="12.75">
      <c r="H105" s="11"/>
    </row>
    <row r="106" ht="12.75">
      <c r="H106" s="11"/>
    </row>
    <row r="107" ht="12.75">
      <c r="H107" s="11"/>
    </row>
    <row r="108" ht="12.75">
      <c r="H108" s="11"/>
    </row>
    <row r="109" ht="12.75">
      <c r="H109" s="11"/>
    </row>
    <row r="110" ht="12.75">
      <c r="H110" s="11"/>
    </row>
    <row r="111" ht="12.75">
      <c r="H111" s="11"/>
    </row>
    <row r="112" ht="12.75">
      <c r="H112" s="11"/>
    </row>
    <row r="113" ht="12.75">
      <c r="H113" s="11"/>
    </row>
    <row r="114" ht="12.75">
      <c r="H114" s="11"/>
    </row>
    <row r="115" ht="12.75">
      <c r="H115" s="11"/>
    </row>
    <row r="116" ht="12.75">
      <c r="H116" s="11"/>
    </row>
    <row r="117" ht="12.75">
      <c r="H117" s="11"/>
    </row>
    <row r="118" ht="12.75">
      <c r="H118" s="11"/>
    </row>
    <row r="119" ht="12.75">
      <c r="H119" s="11"/>
    </row>
    <row r="120" ht="12.75">
      <c r="H120" s="11"/>
    </row>
    <row r="121" ht="12.75">
      <c r="H121" s="11"/>
    </row>
    <row r="122" ht="12.75">
      <c r="H122" s="11"/>
    </row>
    <row r="123" ht="12.75">
      <c r="H123" s="11"/>
    </row>
    <row r="124" ht="12.75">
      <c r="H124" s="11"/>
    </row>
    <row r="125" ht="12.75">
      <c r="H125" s="11"/>
    </row>
    <row r="126" ht="12.75">
      <c r="H126" s="11"/>
    </row>
    <row r="127" ht="12.75">
      <c r="H127" s="11"/>
    </row>
    <row r="128" ht="12.75">
      <c r="H128" s="11"/>
    </row>
    <row r="129" ht="12.75">
      <c r="H129" s="11"/>
    </row>
    <row r="130" ht="12.75">
      <c r="H130" s="11"/>
    </row>
    <row r="131" ht="12.75">
      <c r="H131" s="11"/>
    </row>
    <row r="132" ht="12.75">
      <c r="H132" s="11"/>
    </row>
    <row r="133" ht="12.75">
      <c r="H133" s="11"/>
    </row>
    <row r="134" ht="12.75">
      <c r="H134" s="11"/>
    </row>
    <row r="135" ht="12.75">
      <c r="H135" s="11"/>
    </row>
    <row r="136" ht="12.75">
      <c r="H136" s="11"/>
    </row>
    <row r="137" ht="12.75">
      <c r="H137" s="11"/>
    </row>
    <row r="138" ht="12.75">
      <c r="H138" s="11"/>
    </row>
    <row r="139" ht="12.75">
      <c r="H139" s="11"/>
    </row>
    <row r="140" ht="12.75">
      <c r="H140" s="11"/>
    </row>
    <row r="141" ht="12.75">
      <c r="H141" s="11"/>
    </row>
    <row r="142" ht="12.75">
      <c r="H142" s="11"/>
    </row>
    <row r="143" ht="12.75">
      <c r="H143" s="11"/>
    </row>
    <row r="144" ht="12.75">
      <c r="H144" s="11"/>
    </row>
    <row r="145" ht="12.75">
      <c r="H145" s="11"/>
    </row>
    <row r="146" ht="12.75">
      <c r="H146" s="11"/>
    </row>
    <row r="147" ht="12.75">
      <c r="H147" s="11"/>
    </row>
    <row r="148" ht="12.75">
      <c r="H148" s="11"/>
    </row>
    <row r="149" ht="12.75">
      <c r="H149" s="11"/>
    </row>
    <row r="150" ht="12.75">
      <c r="H150" s="11"/>
    </row>
    <row r="151" ht="12.75">
      <c r="H151" s="11"/>
    </row>
    <row r="152" ht="12.75">
      <c r="H152" s="11"/>
    </row>
    <row r="153" ht="12.75">
      <c r="H153" s="11"/>
    </row>
    <row r="154" ht="12.75">
      <c r="H154" s="11"/>
    </row>
    <row r="155" ht="12.75">
      <c r="H155" s="11"/>
    </row>
    <row r="156" ht="12.75">
      <c r="H156" s="11"/>
    </row>
    <row r="157" ht="12.75">
      <c r="H157" s="11"/>
    </row>
    <row r="158" ht="12.75">
      <c r="H158" s="11"/>
    </row>
    <row r="159" ht="12.75">
      <c r="H159" s="11"/>
    </row>
    <row r="160" ht="12.75">
      <c r="H160" s="11"/>
    </row>
    <row r="161" ht="12.75">
      <c r="H161" s="11"/>
    </row>
    <row r="162" ht="12.75">
      <c r="H162" s="11"/>
    </row>
    <row r="163" ht="12.75">
      <c r="H163" s="11"/>
    </row>
    <row r="164" ht="12.75">
      <c r="H164" s="11"/>
    </row>
    <row r="165" ht="12.75">
      <c r="H165" s="11"/>
    </row>
    <row r="166" ht="12.75">
      <c r="H166" s="11"/>
    </row>
    <row r="167" ht="12.75">
      <c r="H167" s="11"/>
    </row>
    <row r="168" ht="12.75">
      <c r="H168" s="11"/>
    </row>
    <row r="169" ht="12.75">
      <c r="H169" s="11"/>
    </row>
    <row r="170" ht="12.75">
      <c r="H170" s="11"/>
    </row>
    <row r="171" ht="12.75">
      <c r="H171" s="11"/>
    </row>
    <row r="172" ht="12.75">
      <c r="H172" s="11"/>
    </row>
    <row r="173" ht="12.75">
      <c r="H173" s="11"/>
    </row>
    <row r="174" ht="12.75">
      <c r="H174" s="11"/>
    </row>
    <row r="175" ht="12.75">
      <c r="H175" s="11"/>
    </row>
    <row r="176" ht="12.75">
      <c r="H176" s="11"/>
    </row>
    <row r="177" ht="12.75">
      <c r="H177" s="11"/>
    </row>
    <row r="178" ht="12.75">
      <c r="H178" s="11"/>
    </row>
    <row r="179" ht="12.75">
      <c r="H179" s="11"/>
    </row>
    <row r="180" ht="12.75">
      <c r="H180" s="11"/>
    </row>
    <row r="181" ht="12.75">
      <c r="H181" s="11"/>
    </row>
    <row r="182" ht="12.75">
      <c r="H182" s="11"/>
    </row>
    <row r="183" ht="12.75">
      <c r="H183" s="11"/>
    </row>
    <row r="184" ht="12.75">
      <c r="H184" s="11"/>
    </row>
    <row r="185" ht="12.75">
      <c r="H185" s="11"/>
    </row>
    <row r="186" ht="12.75">
      <c r="H186" s="11"/>
    </row>
    <row r="187" ht="12.75">
      <c r="H187" s="11"/>
    </row>
    <row r="188" ht="12.75">
      <c r="H188" s="11"/>
    </row>
    <row r="189" ht="12.75">
      <c r="H189" s="11"/>
    </row>
    <row r="190" ht="12.75">
      <c r="H190" s="11"/>
    </row>
    <row r="191" ht="12.75">
      <c r="H191" s="11"/>
    </row>
    <row r="192" ht="12.75">
      <c r="H192" s="11"/>
    </row>
    <row r="193" ht="12.75">
      <c r="H193" s="11"/>
    </row>
    <row r="194" ht="12.75">
      <c r="H194" s="11"/>
    </row>
    <row r="195" ht="12.75">
      <c r="H195" s="11"/>
    </row>
    <row r="196" ht="12.75">
      <c r="H196" s="11"/>
    </row>
    <row r="197" ht="12.75">
      <c r="H197" s="11"/>
    </row>
    <row r="198" ht="12.75">
      <c r="H198" s="11"/>
    </row>
    <row r="199" ht="12.75">
      <c r="H199" s="11"/>
    </row>
    <row r="200" ht="12.75">
      <c r="H200" s="11"/>
    </row>
    <row r="201" ht="12.75">
      <c r="H201" s="11"/>
    </row>
    <row r="202" ht="12.75">
      <c r="H202" s="11"/>
    </row>
    <row r="203" ht="12.75">
      <c r="H203" s="11"/>
    </row>
    <row r="204" ht="12.75">
      <c r="H204" s="11"/>
    </row>
    <row r="205" ht="12.75">
      <c r="H205" s="11"/>
    </row>
    <row r="206" ht="12.75">
      <c r="H206" s="11"/>
    </row>
    <row r="207" ht="12.75">
      <c r="H207" s="11"/>
    </row>
    <row r="208" ht="12.75">
      <c r="H208" s="11"/>
    </row>
    <row r="209" ht="12.75">
      <c r="H209" s="11"/>
    </row>
    <row r="210" ht="12.75">
      <c r="H210" s="11"/>
    </row>
    <row r="211" ht="12.75">
      <c r="H211" s="11"/>
    </row>
    <row r="212" ht="12.75">
      <c r="H212" s="11"/>
    </row>
    <row r="213" ht="12.75">
      <c r="H213" s="11"/>
    </row>
    <row r="214" ht="12.75">
      <c r="H214" s="11"/>
    </row>
    <row r="215" ht="12.75">
      <c r="H215" s="11"/>
    </row>
    <row r="216" ht="12.75">
      <c r="H216" s="11"/>
    </row>
    <row r="217" ht="12.75">
      <c r="H217" s="11"/>
    </row>
    <row r="218" ht="12.75">
      <c r="H218" s="11"/>
    </row>
    <row r="219" ht="12.75">
      <c r="H219" s="11"/>
    </row>
    <row r="220" ht="12.75">
      <c r="H220" s="11"/>
    </row>
    <row r="221" ht="12.75">
      <c r="H221" s="11"/>
    </row>
    <row r="222" ht="12.75">
      <c r="H222" s="11"/>
    </row>
    <row r="223" ht="12.75">
      <c r="H223" s="11"/>
    </row>
    <row r="224" ht="12.75">
      <c r="H224" s="11"/>
    </row>
    <row r="225" ht="12.75">
      <c r="H225" s="11"/>
    </row>
    <row r="226" ht="12.75">
      <c r="H226" s="11"/>
    </row>
    <row r="227" ht="12.75">
      <c r="H227" s="11"/>
    </row>
    <row r="228" ht="12.75">
      <c r="H228" s="11"/>
    </row>
    <row r="229" ht="12.75">
      <c r="H229" s="11"/>
    </row>
    <row r="230" ht="12.75">
      <c r="H230" s="11"/>
    </row>
    <row r="231" ht="12.75">
      <c r="H231" s="11"/>
    </row>
    <row r="232" ht="12.75">
      <c r="H232" s="11"/>
    </row>
    <row r="233" ht="12.75">
      <c r="H233" s="11"/>
    </row>
    <row r="234" ht="12.75">
      <c r="H234" s="11"/>
    </row>
    <row r="235" ht="12.75">
      <c r="H235" s="11"/>
    </row>
    <row r="236" ht="12.75">
      <c r="H236" s="11"/>
    </row>
    <row r="237" ht="12.75">
      <c r="H237" s="11"/>
    </row>
    <row r="238" ht="12.75">
      <c r="H238" s="11"/>
    </row>
    <row r="239" ht="12.75">
      <c r="H239" s="11"/>
    </row>
    <row r="240" ht="12.75">
      <c r="H240" s="11"/>
    </row>
    <row r="241" ht="12.75">
      <c r="H241" s="11"/>
    </row>
    <row r="242" ht="12.75">
      <c r="H242" s="11"/>
    </row>
    <row r="243" ht="12.75">
      <c r="H243" s="11"/>
    </row>
    <row r="244" ht="12.75">
      <c r="H244" s="11"/>
    </row>
    <row r="245" ht="12.75">
      <c r="H245" s="11"/>
    </row>
    <row r="246" ht="12.75">
      <c r="H246" s="11"/>
    </row>
    <row r="247" ht="12.75">
      <c r="H247" s="11"/>
    </row>
    <row r="248" ht="12.75">
      <c r="H248" s="11"/>
    </row>
    <row r="249" ht="12.75">
      <c r="H249" s="11"/>
    </row>
    <row r="250" ht="12.75">
      <c r="H250" s="11"/>
    </row>
    <row r="251" ht="12.75">
      <c r="H251" s="11"/>
    </row>
    <row r="252" ht="12.75">
      <c r="H252" s="11"/>
    </row>
    <row r="253" ht="12.75">
      <c r="H253" s="11"/>
    </row>
    <row r="254" ht="12.75">
      <c r="H254" s="11"/>
    </row>
    <row r="255" ht="12.75">
      <c r="H255" s="11"/>
    </row>
    <row r="256" ht="12.75">
      <c r="H256" s="11"/>
    </row>
    <row r="257" ht="12.75">
      <c r="H257" s="11"/>
    </row>
    <row r="258" ht="12.75">
      <c r="H258" s="11"/>
    </row>
    <row r="259" ht="12.75">
      <c r="H259" s="11"/>
    </row>
    <row r="260" ht="12.75">
      <c r="H260" s="11"/>
    </row>
    <row r="261" ht="12.75">
      <c r="H261" s="11"/>
    </row>
    <row r="262" ht="12.75">
      <c r="H262" s="11"/>
    </row>
    <row r="263" ht="12.75">
      <c r="H263" s="11"/>
    </row>
    <row r="264" ht="12.75">
      <c r="H264" s="11"/>
    </row>
    <row r="265" ht="12.75">
      <c r="H265" s="11"/>
    </row>
    <row r="266" ht="12.75">
      <c r="H266" s="11"/>
    </row>
    <row r="267" ht="12.75">
      <c r="H267" s="11"/>
    </row>
    <row r="268" ht="12.75">
      <c r="H268" s="11"/>
    </row>
    <row r="269" ht="12.75">
      <c r="H269" s="11"/>
    </row>
    <row r="270" ht="12.75">
      <c r="H270" s="11"/>
    </row>
    <row r="271" ht="12.75">
      <c r="H271" s="11"/>
    </row>
    <row r="272" ht="12.75">
      <c r="H272" s="11"/>
    </row>
    <row r="273" ht="12.75">
      <c r="H273" s="11"/>
    </row>
    <row r="274" ht="12.75">
      <c r="H274" s="11"/>
    </row>
    <row r="275" ht="12.75">
      <c r="H275" s="11"/>
    </row>
    <row r="276" ht="12.75">
      <c r="H276" s="11"/>
    </row>
    <row r="277" ht="12.75">
      <c r="H277" s="11"/>
    </row>
    <row r="278" ht="12.75">
      <c r="H278" s="11"/>
    </row>
    <row r="279" ht="12.75">
      <c r="H279" s="11"/>
    </row>
    <row r="280" ht="12.75">
      <c r="H280" s="11"/>
    </row>
    <row r="281" ht="12.75">
      <c r="H281" s="11"/>
    </row>
    <row r="282" ht="12.75">
      <c r="H282" s="11"/>
    </row>
    <row r="283" ht="12.75">
      <c r="H283" s="11"/>
    </row>
    <row r="284" ht="12.75">
      <c r="H284" s="11"/>
    </row>
    <row r="285" ht="12.75">
      <c r="H285" s="11"/>
    </row>
    <row r="286" ht="12.75">
      <c r="H286" s="11"/>
    </row>
    <row r="287" ht="12.75">
      <c r="H287" s="11"/>
    </row>
    <row r="288" ht="12.75">
      <c r="H288" s="11"/>
    </row>
    <row r="289" ht="12.75">
      <c r="H289" s="11"/>
    </row>
    <row r="290" ht="12.75">
      <c r="H290" s="11"/>
    </row>
    <row r="291" ht="12.75">
      <c r="H291" s="11"/>
    </row>
    <row r="292" ht="12.75">
      <c r="H292" s="11"/>
    </row>
    <row r="293" ht="12.75">
      <c r="H293" s="11"/>
    </row>
    <row r="294" ht="12.75">
      <c r="H294" s="11"/>
    </row>
    <row r="295" ht="12.75">
      <c r="H295" s="11"/>
    </row>
    <row r="296" ht="12.75">
      <c r="H296" s="11"/>
    </row>
    <row r="297" ht="12.75">
      <c r="H297" s="11"/>
    </row>
    <row r="298" ht="12.75">
      <c r="H298" s="11"/>
    </row>
    <row r="299" ht="12.75">
      <c r="H299" s="11"/>
    </row>
    <row r="300" ht="12.75">
      <c r="H300" s="11"/>
    </row>
    <row r="301" ht="12.75">
      <c r="H301" s="11"/>
    </row>
    <row r="302" ht="12.75">
      <c r="H302" s="11"/>
    </row>
    <row r="303" ht="12.75">
      <c r="H303" s="11"/>
    </row>
    <row r="304" ht="12.75">
      <c r="H304" s="11"/>
    </row>
  </sheetData>
  <printOptions horizontalCentered="1"/>
  <pageMargins left="0.25" right="0.25" top="0.5" bottom="0.25" header="0.5" footer="0.5"/>
  <pageSetup fitToHeight="1" fitToWidth="1"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9"/>
  <sheetViews>
    <sheetView tabSelected="1" workbookViewId="0" topLeftCell="A52">
      <selection activeCell="A1" sqref="A1:G59"/>
    </sheetView>
  </sheetViews>
  <sheetFormatPr defaultColWidth="9.140625" defaultRowHeight="12.75"/>
  <cols>
    <col min="1" max="1" width="1.57421875" style="0" customWidth="1"/>
    <col min="2" max="2" width="2.140625" style="0" customWidth="1"/>
    <col min="3" max="3" width="37.8515625" style="0" customWidth="1"/>
    <col min="4" max="4" width="16.28125" style="0" customWidth="1"/>
    <col min="5" max="5" width="2.421875" style="0" customWidth="1"/>
    <col min="6" max="6" width="13.421875" style="0" customWidth="1"/>
    <col min="7" max="7" width="3.421875" style="0" customWidth="1"/>
  </cols>
  <sheetData>
    <row r="1" spans="1:7" ht="12.75">
      <c r="A1" s="15"/>
      <c r="B1" s="16"/>
      <c r="C1" s="16"/>
      <c r="D1" s="16"/>
      <c r="E1" s="16"/>
      <c r="F1" s="16"/>
      <c r="G1" s="17"/>
    </row>
    <row r="2" spans="1:7" ht="15.75">
      <c r="A2" s="1"/>
      <c r="B2" s="18" t="s">
        <v>0</v>
      </c>
      <c r="C2" s="14"/>
      <c r="D2" s="14"/>
      <c r="E2" s="14"/>
      <c r="F2" s="14"/>
      <c r="G2" s="19"/>
    </row>
    <row r="3" spans="1:7" ht="12.75">
      <c r="A3" s="1"/>
      <c r="B3" s="14" t="s">
        <v>1</v>
      </c>
      <c r="C3" s="14"/>
      <c r="D3" s="14"/>
      <c r="E3" s="14"/>
      <c r="F3" s="14"/>
      <c r="G3" s="19"/>
    </row>
    <row r="4" spans="1:7" ht="12.75">
      <c r="A4" s="1"/>
      <c r="B4" s="14" t="s">
        <v>2</v>
      </c>
      <c r="C4" s="14"/>
      <c r="D4" s="14"/>
      <c r="E4" s="14"/>
      <c r="F4" s="14"/>
      <c r="G4" s="19"/>
    </row>
    <row r="5" spans="1:7" ht="12.75">
      <c r="A5" s="1"/>
      <c r="B5" s="14"/>
      <c r="C5" s="14"/>
      <c r="D5" s="14"/>
      <c r="E5" s="14"/>
      <c r="F5" s="14"/>
      <c r="G5" s="19"/>
    </row>
    <row r="6" spans="1:7" ht="12.75">
      <c r="A6" s="1"/>
      <c r="B6" s="14" t="s">
        <v>57</v>
      </c>
      <c r="C6" s="14"/>
      <c r="D6" s="14"/>
      <c r="E6" s="14"/>
      <c r="F6" s="14"/>
      <c r="G6" s="19"/>
    </row>
    <row r="7" spans="1:7" ht="12.75">
      <c r="A7" s="1"/>
      <c r="B7" s="2"/>
      <c r="C7" s="2"/>
      <c r="D7" s="2"/>
      <c r="E7" s="2"/>
      <c r="F7" s="2"/>
      <c r="G7" s="19"/>
    </row>
    <row r="8" spans="1:7" ht="12.75">
      <c r="A8" s="1"/>
      <c r="B8" s="13"/>
      <c r="C8" s="4"/>
      <c r="D8" s="20" t="s">
        <v>58</v>
      </c>
      <c r="E8" s="2"/>
      <c r="F8" s="21" t="s">
        <v>59</v>
      </c>
      <c r="G8" s="19"/>
    </row>
    <row r="9" spans="1:7" ht="12.75">
      <c r="A9" s="1"/>
      <c r="B9" s="13"/>
      <c r="C9" s="4"/>
      <c r="D9" s="20" t="s">
        <v>78</v>
      </c>
      <c r="E9" s="2"/>
      <c r="F9" s="21" t="s">
        <v>83</v>
      </c>
      <c r="G9" s="19"/>
    </row>
    <row r="10" spans="1:7" ht="12.75">
      <c r="A10" s="1"/>
      <c r="B10" s="10"/>
      <c r="C10" s="6"/>
      <c r="D10" s="20" t="s">
        <v>96</v>
      </c>
      <c r="E10" s="2"/>
      <c r="F10" s="21" t="s">
        <v>11</v>
      </c>
      <c r="G10" s="19"/>
    </row>
    <row r="11" spans="1:7" ht="12.75">
      <c r="A11" s="1"/>
      <c r="B11" s="10"/>
      <c r="C11" s="6"/>
      <c r="D11" s="20" t="s">
        <v>12</v>
      </c>
      <c r="E11" s="2"/>
      <c r="F11" s="21" t="s">
        <v>12</v>
      </c>
      <c r="G11" s="19"/>
    </row>
    <row r="12" spans="1:7" ht="12.75">
      <c r="A12" s="1"/>
      <c r="B12" s="10"/>
      <c r="C12" s="6"/>
      <c r="D12" s="20" t="s">
        <v>79</v>
      </c>
      <c r="E12" s="2"/>
      <c r="F12" s="21" t="s">
        <v>80</v>
      </c>
      <c r="G12" s="19"/>
    </row>
    <row r="13" spans="1:7" ht="12.75">
      <c r="A13" s="1"/>
      <c r="B13" s="10"/>
      <c r="C13" s="6"/>
      <c r="D13" s="9"/>
      <c r="E13" s="2"/>
      <c r="F13" s="2"/>
      <c r="G13" s="19"/>
    </row>
    <row r="14" spans="1:7" ht="12.75">
      <c r="A14" s="1"/>
      <c r="B14" s="4" t="s">
        <v>60</v>
      </c>
      <c r="C14" s="9"/>
      <c r="D14" s="44">
        <v>51518</v>
      </c>
      <c r="E14" s="45"/>
      <c r="F14" s="45">
        <v>49116.094</v>
      </c>
      <c r="G14" s="46"/>
    </row>
    <row r="15" spans="1:7" ht="12.75">
      <c r="A15" s="1"/>
      <c r="B15" s="4" t="s">
        <v>61</v>
      </c>
      <c r="C15" s="9"/>
      <c r="D15" s="44">
        <v>36364</v>
      </c>
      <c r="E15" s="45"/>
      <c r="F15" s="45">
        <v>33863.96</v>
      </c>
      <c r="G15" s="46"/>
    </row>
    <row r="16" spans="1:7" ht="12.75">
      <c r="A16" s="1"/>
      <c r="B16" s="4" t="s">
        <v>77</v>
      </c>
      <c r="C16" s="9"/>
      <c r="D16" s="44">
        <v>2826</v>
      </c>
      <c r="E16" s="45"/>
      <c r="F16" s="69">
        <v>0</v>
      </c>
      <c r="G16" s="46"/>
    </row>
    <row r="17" spans="1:7" ht="12.75">
      <c r="A17" s="1"/>
      <c r="B17" s="4" t="s">
        <v>62</v>
      </c>
      <c r="C17" s="9"/>
      <c r="D17" s="44">
        <v>139</v>
      </c>
      <c r="E17" s="45"/>
      <c r="F17" s="45">
        <v>148.798</v>
      </c>
      <c r="G17" s="46"/>
    </row>
    <row r="18" spans="1:7" ht="12.75">
      <c r="A18" s="1"/>
      <c r="B18" s="9"/>
      <c r="C18" s="4"/>
      <c r="D18" s="44"/>
      <c r="E18" s="45"/>
      <c r="F18" s="45"/>
      <c r="G18" s="46"/>
    </row>
    <row r="19" spans="1:7" ht="12.75">
      <c r="A19" s="1"/>
      <c r="B19" s="9" t="s">
        <v>63</v>
      </c>
      <c r="C19" s="4"/>
      <c r="D19" s="44"/>
      <c r="E19" s="45"/>
      <c r="F19" s="45"/>
      <c r="G19" s="46"/>
    </row>
    <row r="20" spans="1:7" ht="12.75">
      <c r="A20" s="1"/>
      <c r="B20" s="9"/>
      <c r="C20" s="4" t="s">
        <v>64</v>
      </c>
      <c r="D20" s="47">
        <v>10907</v>
      </c>
      <c r="E20" s="45"/>
      <c r="F20" s="48">
        <v>7179</v>
      </c>
      <c r="G20" s="46"/>
    </row>
    <row r="21" spans="1:7" ht="12.75">
      <c r="A21" s="1"/>
      <c r="B21" s="9"/>
      <c r="C21" s="4" t="s">
        <v>65</v>
      </c>
      <c r="D21" s="49">
        <v>16104</v>
      </c>
      <c r="E21" s="45"/>
      <c r="F21" s="50">
        <v>12471.079</v>
      </c>
      <c r="G21" s="46"/>
    </row>
    <row r="22" spans="1:7" ht="12.75">
      <c r="A22" s="1"/>
      <c r="B22" s="9"/>
      <c r="C22" s="4" t="s">
        <v>66</v>
      </c>
      <c r="D22" s="49">
        <v>6395</v>
      </c>
      <c r="E22" s="45"/>
      <c r="F22" s="50">
        <v>2309</v>
      </c>
      <c r="G22" s="46"/>
    </row>
    <row r="23" spans="1:7" ht="12.75">
      <c r="A23" s="1"/>
      <c r="B23" s="9"/>
      <c r="C23" s="4" t="s">
        <v>67</v>
      </c>
      <c r="D23" s="49">
        <v>425</v>
      </c>
      <c r="E23" s="45"/>
      <c r="F23" s="50">
        <v>156.8</v>
      </c>
      <c r="G23" s="46"/>
    </row>
    <row r="24" spans="1:7" ht="12.75">
      <c r="A24" s="1"/>
      <c r="B24" s="9"/>
      <c r="C24" s="4" t="s">
        <v>84</v>
      </c>
      <c r="D24" s="49">
        <v>31923</v>
      </c>
      <c r="E24" s="45"/>
      <c r="F24" s="50">
        <v>35263.003</v>
      </c>
      <c r="G24" s="46"/>
    </row>
    <row r="25" spans="1:7" ht="12.75">
      <c r="A25" s="1"/>
      <c r="B25" s="9"/>
      <c r="C25" s="4" t="s">
        <v>68</v>
      </c>
      <c r="D25" s="49">
        <v>7375</v>
      </c>
      <c r="E25" s="45"/>
      <c r="F25" s="50">
        <v>7780</v>
      </c>
      <c r="G25" s="46"/>
    </row>
    <row r="26" spans="1:7" ht="12.75">
      <c r="A26" s="1"/>
      <c r="B26" s="9"/>
      <c r="C26" s="4"/>
      <c r="D26" s="51">
        <f>SUM(D20:D25)</f>
        <v>73129</v>
      </c>
      <c r="E26" s="45"/>
      <c r="F26" s="52">
        <f>SUM(F20:F25)</f>
        <v>65158.882</v>
      </c>
      <c r="G26" s="46"/>
    </row>
    <row r="27" spans="1:7" ht="12.75">
      <c r="A27" s="1"/>
      <c r="B27" s="9" t="s">
        <v>69</v>
      </c>
      <c r="C27" s="7"/>
      <c r="D27" s="49"/>
      <c r="E27" s="45"/>
      <c r="F27" s="50"/>
      <c r="G27" s="46"/>
    </row>
    <row r="28" spans="1:7" ht="12.75">
      <c r="A28" s="1"/>
      <c r="B28" s="9"/>
      <c r="C28" s="4" t="s">
        <v>70</v>
      </c>
      <c r="D28" s="49">
        <v>11421</v>
      </c>
      <c r="E28" s="45"/>
      <c r="F28" s="50">
        <v>12591.656</v>
      </c>
      <c r="G28" s="46"/>
    </row>
    <row r="29" spans="1:7" ht="12.75">
      <c r="A29" s="1"/>
      <c r="B29" s="9"/>
      <c r="C29" s="4" t="s">
        <v>71</v>
      </c>
      <c r="D29" s="49">
        <v>32670</v>
      </c>
      <c r="E29" s="45"/>
      <c r="F29" s="50">
        <v>30596.036</v>
      </c>
      <c r="G29" s="46"/>
    </row>
    <row r="30" spans="1:7" ht="12.75">
      <c r="A30" s="1"/>
      <c r="B30" s="9"/>
      <c r="C30" s="4" t="s">
        <v>85</v>
      </c>
      <c r="D30" s="49">
        <v>1625</v>
      </c>
      <c r="E30" s="45"/>
      <c r="F30" s="50">
        <v>1862.202</v>
      </c>
      <c r="G30" s="46"/>
    </row>
    <row r="31" spans="1:7" ht="12.75">
      <c r="A31" s="1"/>
      <c r="B31" s="9"/>
      <c r="C31" s="4" t="s">
        <v>86</v>
      </c>
      <c r="D31" s="49">
        <v>1112</v>
      </c>
      <c r="E31" s="45"/>
      <c r="F31" s="50">
        <v>833.521</v>
      </c>
      <c r="G31" s="46"/>
    </row>
    <row r="32" spans="1:7" ht="12.75">
      <c r="A32" s="1"/>
      <c r="B32" s="9"/>
      <c r="C32" s="4" t="s">
        <v>87</v>
      </c>
      <c r="D32" s="49">
        <v>150</v>
      </c>
      <c r="E32" s="45"/>
      <c r="F32" s="50">
        <v>2446.92</v>
      </c>
      <c r="G32" s="46"/>
    </row>
    <row r="33" spans="1:7" ht="12.75">
      <c r="A33" s="1"/>
      <c r="B33" s="9"/>
      <c r="C33" s="4"/>
      <c r="D33" s="51">
        <f>SUM(D28:D32)</f>
        <v>46978</v>
      </c>
      <c r="E33" s="45"/>
      <c r="F33" s="52">
        <f>SUM(F28:F32)+1</f>
        <v>48331.335</v>
      </c>
      <c r="G33" s="46"/>
    </row>
    <row r="34" spans="1:7" ht="12.75">
      <c r="A34" s="1"/>
      <c r="B34" s="9"/>
      <c r="C34" s="4"/>
      <c r="D34" s="44"/>
      <c r="E34" s="45"/>
      <c r="F34" s="45"/>
      <c r="G34" s="46"/>
    </row>
    <row r="35" spans="1:7" ht="12.75">
      <c r="A35" s="1"/>
      <c r="B35" s="13" t="s">
        <v>72</v>
      </c>
      <c r="C35" s="22"/>
      <c r="D35" s="45">
        <f>+D26-D33</f>
        <v>26151</v>
      </c>
      <c r="E35" s="45"/>
      <c r="F35" s="45">
        <f>+F26-F33</f>
        <v>16827.547</v>
      </c>
      <c r="G35" s="46"/>
    </row>
    <row r="36" spans="1:7" ht="12.75">
      <c r="A36" s="1"/>
      <c r="B36" s="9"/>
      <c r="C36" s="4"/>
      <c r="D36" s="45"/>
      <c r="E36" s="45"/>
      <c r="F36" s="45"/>
      <c r="G36" s="46"/>
    </row>
    <row r="37" spans="1:7" ht="12.75">
      <c r="A37" s="1"/>
      <c r="B37" s="9" t="s">
        <v>73</v>
      </c>
      <c r="C37" s="4"/>
      <c r="D37" s="70">
        <v>0</v>
      </c>
      <c r="E37" s="45"/>
      <c r="F37" s="45">
        <v>60.797</v>
      </c>
      <c r="G37" s="46"/>
    </row>
    <row r="38" spans="1:7" ht="12.75">
      <c r="A38" s="1"/>
      <c r="B38" s="9"/>
      <c r="C38" s="4"/>
      <c r="D38" s="45"/>
      <c r="E38" s="45"/>
      <c r="F38" s="45"/>
      <c r="G38" s="46"/>
    </row>
    <row r="39" spans="1:7" ht="13.5" thickBot="1">
      <c r="A39" s="1"/>
      <c r="B39" s="9"/>
      <c r="C39" s="4"/>
      <c r="D39" s="53">
        <f>+D37+D35+D14+D15+D17+D16</f>
        <v>116998</v>
      </c>
      <c r="E39" s="45"/>
      <c r="F39" s="53">
        <f>+F35+F14+F15+F17+F37+1</f>
        <v>100018.196</v>
      </c>
      <c r="G39" s="46"/>
    </row>
    <row r="40" spans="1:7" ht="13.5" thickTop="1">
      <c r="A40" s="1"/>
      <c r="B40" s="9"/>
      <c r="C40" s="4"/>
      <c r="D40" s="44"/>
      <c r="E40" s="45"/>
      <c r="F40" s="45"/>
      <c r="G40" s="46"/>
    </row>
    <row r="41" spans="1:7" ht="12.75">
      <c r="A41" s="1"/>
      <c r="B41" s="9"/>
      <c r="C41" s="4"/>
      <c r="D41" s="44"/>
      <c r="E41" s="45"/>
      <c r="F41" s="45"/>
      <c r="G41" s="46"/>
    </row>
    <row r="42" spans="1:7" ht="12.75">
      <c r="A42" s="1"/>
      <c r="B42" s="9" t="s">
        <v>74</v>
      </c>
      <c r="C42" s="4"/>
      <c r="D42" s="44"/>
      <c r="E42" s="45"/>
      <c r="F42" s="45"/>
      <c r="G42" s="46"/>
    </row>
    <row r="43" spans="1:7" ht="12.75">
      <c r="A43" s="1"/>
      <c r="B43" s="4" t="s">
        <v>88</v>
      </c>
      <c r="C43" s="9"/>
      <c r="D43" s="44">
        <v>61439</v>
      </c>
      <c r="E43" s="45"/>
      <c r="F43" s="45">
        <v>40332</v>
      </c>
      <c r="G43" s="46"/>
    </row>
    <row r="44" spans="1:7" ht="12.75">
      <c r="A44" s="1"/>
      <c r="B44" s="4" t="s">
        <v>75</v>
      </c>
      <c r="C44" s="9"/>
      <c r="D44" s="44"/>
      <c r="E44" s="45"/>
      <c r="F44" s="45"/>
      <c r="G44" s="46"/>
    </row>
    <row r="45" spans="1:7" ht="12.75">
      <c r="A45" s="1"/>
      <c r="B45" s="9"/>
      <c r="C45" s="4" t="s">
        <v>89</v>
      </c>
      <c r="D45" s="47">
        <v>2921</v>
      </c>
      <c r="E45" s="45"/>
      <c r="F45" s="48">
        <v>1844.677</v>
      </c>
      <c r="G45" s="46"/>
    </row>
    <row r="46" spans="1:7" ht="12.75">
      <c r="A46" s="1"/>
      <c r="B46" s="9"/>
      <c r="C46" s="4" t="s">
        <v>90</v>
      </c>
      <c r="D46" s="49">
        <v>-326</v>
      </c>
      <c r="E46" s="45"/>
      <c r="F46" s="50">
        <v>-15.741</v>
      </c>
      <c r="G46" s="46"/>
    </row>
    <row r="47" spans="1:7" ht="12.75">
      <c r="A47" s="1"/>
      <c r="B47" s="9"/>
      <c r="C47" s="4" t="s">
        <v>91</v>
      </c>
      <c r="D47" s="54">
        <f>42844+2683</f>
        <v>45527</v>
      </c>
      <c r="E47" s="45"/>
      <c r="F47" s="55">
        <f>49596.331-1405.296+1405</f>
        <v>49596.034999999996</v>
      </c>
      <c r="G47" s="46"/>
    </row>
    <row r="48" spans="1:7" ht="12.75">
      <c r="A48" s="1"/>
      <c r="B48" s="9"/>
      <c r="C48" s="8"/>
      <c r="D48" s="44">
        <f>SUM(D45:D47)</f>
        <v>48122</v>
      </c>
      <c r="E48" s="45"/>
      <c r="F48" s="45">
        <f>SUM(F45:F47)</f>
        <v>51424.971</v>
      </c>
      <c r="G48" s="46"/>
    </row>
    <row r="49" spans="1:7" ht="12.75">
      <c r="A49" s="1"/>
      <c r="B49" s="9"/>
      <c r="C49" s="4"/>
      <c r="D49" s="56"/>
      <c r="E49" s="45"/>
      <c r="F49" s="57"/>
      <c r="G49" s="46"/>
    </row>
    <row r="50" spans="1:7" ht="12.75">
      <c r="A50" s="1"/>
      <c r="B50" s="9"/>
      <c r="C50" s="4"/>
      <c r="D50" s="45">
        <f>+D43+D48</f>
        <v>109561</v>
      </c>
      <c r="E50" s="45"/>
      <c r="F50" s="45">
        <f>+F43+F48</f>
        <v>91756.97099999999</v>
      </c>
      <c r="G50" s="46"/>
    </row>
    <row r="51" spans="1:7" ht="12.75">
      <c r="A51" s="1"/>
      <c r="B51" s="9"/>
      <c r="C51" s="4"/>
      <c r="D51" s="44"/>
      <c r="E51" s="45"/>
      <c r="F51" s="45"/>
      <c r="G51" s="46"/>
    </row>
    <row r="52" spans="1:7" ht="12.75">
      <c r="A52" s="1"/>
      <c r="B52" s="4" t="s">
        <v>92</v>
      </c>
      <c r="C52" s="9"/>
      <c r="D52" s="44">
        <v>1994</v>
      </c>
      <c r="E52" s="45"/>
      <c r="F52" s="45">
        <v>1971.943</v>
      </c>
      <c r="G52" s="46"/>
    </row>
    <row r="53" spans="1:7" ht="12.75">
      <c r="A53" s="1"/>
      <c r="B53" s="4" t="s">
        <v>93</v>
      </c>
      <c r="C53" s="9"/>
      <c r="D53" s="44">
        <v>4209</v>
      </c>
      <c r="E53" s="45"/>
      <c r="F53" s="45">
        <v>5037.409</v>
      </c>
      <c r="G53" s="46"/>
    </row>
    <row r="54" spans="1:7" ht="12.75">
      <c r="A54" s="1"/>
      <c r="B54" s="4" t="s">
        <v>94</v>
      </c>
      <c r="C54" s="9"/>
      <c r="D54" s="44">
        <v>1234</v>
      </c>
      <c r="E54" s="45"/>
      <c r="F54" s="45">
        <v>1251.664</v>
      </c>
      <c r="G54" s="46"/>
    </row>
    <row r="55" spans="1:7" ht="12.75">
      <c r="A55" s="1"/>
      <c r="B55" s="9"/>
      <c r="C55" s="4"/>
      <c r="D55" s="44"/>
      <c r="E55" s="45"/>
      <c r="F55" s="45"/>
      <c r="G55" s="46"/>
    </row>
    <row r="56" spans="1:7" ht="13.5" thickBot="1">
      <c r="A56" s="1"/>
      <c r="B56" s="9"/>
      <c r="C56" s="4"/>
      <c r="D56" s="53">
        <f>SUM(D50:D55)</f>
        <v>116998</v>
      </c>
      <c r="E56" s="45"/>
      <c r="F56" s="53">
        <f>SUM(F50:F55)</f>
        <v>100017.987</v>
      </c>
      <c r="G56" s="46"/>
    </row>
    <row r="57" spans="1:7" ht="13.5" thickTop="1">
      <c r="A57" s="1"/>
      <c r="B57" s="9"/>
      <c r="C57" s="4"/>
      <c r="D57" s="44"/>
      <c r="E57" s="45"/>
      <c r="F57" s="45"/>
      <c r="G57" s="46"/>
    </row>
    <row r="58" spans="1:7" ht="12.75">
      <c r="A58" s="1"/>
      <c r="B58" s="9" t="s">
        <v>76</v>
      </c>
      <c r="C58" s="9"/>
      <c r="D58" s="65">
        <f>+(D50-D17-D37)/D43*100</f>
        <v>178.09860186526473</v>
      </c>
      <c r="E58" s="65"/>
      <c r="F58" s="65">
        <f>+(F50-F17-F37)/F43*100</f>
        <v>226.98446890806304</v>
      </c>
      <c r="G58" s="46"/>
    </row>
    <row r="59" spans="1:7" ht="13.5" thickBot="1">
      <c r="A59" s="3"/>
      <c r="B59" s="23"/>
      <c r="C59" s="23"/>
      <c r="D59" s="58"/>
      <c r="E59" s="59"/>
      <c r="F59" s="60"/>
      <c r="G59" s="61"/>
    </row>
    <row r="60" spans="1:7" ht="12.75">
      <c r="A60" s="2"/>
      <c r="B60" s="9"/>
      <c r="C60" s="5"/>
      <c r="D60" s="62"/>
      <c r="E60" s="63"/>
      <c r="F60" s="64"/>
      <c r="G60" s="63"/>
    </row>
    <row r="61" spans="1:7" ht="12.75">
      <c r="A61" s="2"/>
      <c r="B61" s="9"/>
      <c r="C61" s="5"/>
      <c r="D61" s="62"/>
      <c r="E61" s="63"/>
      <c r="F61" s="64"/>
      <c r="G61" s="63"/>
    </row>
    <row r="62" spans="1:6" ht="12.75">
      <c r="A62" s="2"/>
      <c r="B62" s="9"/>
      <c r="C62" s="5"/>
      <c r="D62" s="12"/>
      <c r="F62" s="11"/>
    </row>
    <row r="63" spans="1:6" ht="12.75">
      <c r="A63" s="2"/>
      <c r="B63" s="9"/>
      <c r="C63" s="5"/>
      <c r="D63" s="12"/>
      <c r="F63" s="11"/>
    </row>
    <row r="64" spans="1:6" ht="12.75">
      <c r="A64" s="2"/>
      <c r="B64" s="9"/>
      <c r="C64" s="5"/>
      <c r="D64" s="12"/>
      <c r="F64" s="11"/>
    </row>
    <row r="65" spans="1:6" ht="12.75">
      <c r="A65" s="2"/>
      <c r="B65" s="9"/>
      <c r="C65" s="5"/>
      <c r="D65" s="12"/>
      <c r="F65" s="11"/>
    </row>
    <row r="66" spans="1:6" ht="12.75">
      <c r="A66" s="2"/>
      <c r="B66" s="9"/>
      <c r="C66" s="5"/>
      <c r="D66" s="12"/>
      <c r="F66" s="11"/>
    </row>
    <row r="67" spans="1:6" ht="12.75">
      <c r="A67" s="2"/>
      <c r="B67" s="9"/>
      <c r="C67" s="5"/>
      <c r="D67" s="12"/>
      <c r="F67" s="11"/>
    </row>
    <row r="68" spans="1:6" ht="12.75">
      <c r="A68" s="2"/>
      <c r="B68" s="9"/>
      <c r="C68" s="5"/>
      <c r="D68" s="12"/>
      <c r="F68" s="11"/>
    </row>
    <row r="69" spans="1:6" ht="12.75">
      <c r="A69" s="2"/>
      <c r="B69" s="9"/>
      <c r="C69" s="5"/>
      <c r="D69" s="12"/>
      <c r="F69" s="11"/>
    </row>
    <row r="70" spans="1:6" ht="12.75">
      <c r="A70" s="2"/>
      <c r="B70" s="9"/>
      <c r="C70" s="5"/>
      <c r="D70" s="12"/>
      <c r="F70" s="11"/>
    </row>
    <row r="71" spans="1:6" ht="12.75">
      <c r="A71" s="2"/>
      <c r="B71" s="9"/>
      <c r="C71" s="5"/>
      <c r="D71" s="12"/>
      <c r="F71" s="11"/>
    </row>
    <row r="72" spans="1:6" ht="12.75">
      <c r="A72" s="2"/>
      <c r="B72" s="9"/>
      <c r="C72" s="5"/>
      <c r="D72" s="12"/>
      <c r="F72" s="11"/>
    </row>
    <row r="73" spans="1:6" ht="12.75">
      <c r="A73" s="2"/>
      <c r="B73" s="9"/>
      <c r="C73" s="5"/>
      <c r="D73" s="12"/>
      <c r="F73" s="11"/>
    </row>
    <row r="74" spans="1:6" ht="12.75">
      <c r="A74" s="2"/>
      <c r="B74" s="9"/>
      <c r="C74" s="5"/>
      <c r="D74" s="12"/>
      <c r="F74" s="11"/>
    </row>
    <row r="75" spans="1:6" ht="12.75">
      <c r="A75" s="2"/>
      <c r="B75" s="9"/>
      <c r="C75" s="5"/>
      <c r="D75" s="12"/>
      <c r="F75" s="11"/>
    </row>
    <row r="76" spans="1:6" ht="12.75">
      <c r="A76" s="2"/>
      <c r="B76" s="9"/>
      <c r="C76" s="5"/>
      <c r="D76" s="12"/>
      <c r="F76" s="11"/>
    </row>
    <row r="77" spans="1:6" ht="12.75">
      <c r="A77" s="2"/>
      <c r="B77" s="9"/>
      <c r="C77" s="5"/>
      <c r="D77" s="12"/>
      <c r="F77" s="11"/>
    </row>
    <row r="78" spans="1:6" ht="12.75">
      <c r="A78" s="2"/>
      <c r="B78" s="9"/>
      <c r="C78" s="5"/>
      <c r="D78" s="12"/>
      <c r="F78" s="11"/>
    </row>
    <row r="79" spans="1:6" ht="12.75">
      <c r="A79" s="2"/>
      <c r="B79" s="9"/>
      <c r="C79" s="5"/>
      <c r="D79" s="12"/>
      <c r="F79" s="11"/>
    </row>
    <row r="80" spans="1:6" ht="12.75">
      <c r="A80" s="2"/>
      <c r="B80" s="9"/>
      <c r="C80" s="5"/>
      <c r="D80" s="12"/>
      <c r="F80" s="11"/>
    </row>
    <row r="81" spans="1:6" ht="12.75">
      <c r="A81" s="2"/>
      <c r="B81" s="9"/>
      <c r="C81" s="5"/>
      <c r="D81" s="12"/>
      <c r="F81" s="11"/>
    </row>
    <row r="82" spans="1:6" ht="12.75">
      <c r="A82" s="2"/>
      <c r="B82" s="9"/>
      <c r="C82" s="5"/>
      <c r="D82" s="12"/>
      <c r="F82" s="11"/>
    </row>
    <row r="83" spans="1:6" ht="12.75">
      <c r="A83" s="2"/>
      <c r="B83" s="9"/>
      <c r="C83" s="5"/>
      <c r="D83" s="12"/>
      <c r="F83" s="11"/>
    </row>
    <row r="84" spans="1:6" ht="12.75">
      <c r="A84" s="2"/>
      <c r="B84" s="9"/>
      <c r="C84" s="5"/>
      <c r="D84" s="12"/>
      <c r="F84" s="11"/>
    </row>
    <row r="85" spans="1:6" ht="12.75">
      <c r="A85" s="2"/>
      <c r="B85" s="9"/>
      <c r="C85" s="5"/>
      <c r="D85" s="12"/>
      <c r="F85" s="11"/>
    </row>
    <row r="86" spans="1:6" ht="12.75">
      <c r="A86" s="2"/>
      <c r="B86" s="9"/>
      <c r="C86" s="5"/>
      <c r="D86" s="12"/>
      <c r="F86" s="11"/>
    </row>
    <row r="87" spans="1:6" ht="12.75">
      <c r="A87" s="2"/>
      <c r="B87" s="9"/>
      <c r="C87" s="5"/>
      <c r="D87" s="12"/>
      <c r="F87" s="11"/>
    </row>
    <row r="88" spans="1:6" ht="12.75">
      <c r="A88" s="2"/>
      <c r="B88" s="9"/>
      <c r="C88" s="5"/>
      <c r="D88" s="12"/>
      <c r="F88" s="11"/>
    </row>
    <row r="89" spans="1:6" ht="12.75">
      <c r="A89" s="2"/>
      <c r="B89" s="9"/>
      <c r="C89" s="5"/>
      <c r="D89" s="12"/>
      <c r="F89" s="11"/>
    </row>
    <row r="90" spans="1:6" ht="12.75">
      <c r="A90" s="2"/>
      <c r="B90" s="9"/>
      <c r="C90" s="5"/>
      <c r="D90" s="12"/>
      <c r="F90" s="11"/>
    </row>
    <row r="91" spans="1:6" ht="12.75">
      <c r="A91" s="2"/>
      <c r="B91" s="9"/>
      <c r="C91" s="5"/>
      <c r="D91" s="12"/>
      <c r="F91" s="11"/>
    </row>
    <row r="92" spans="1:6" ht="12.75">
      <c r="A92" s="2"/>
      <c r="B92" s="9"/>
      <c r="C92" s="5"/>
      <c r="D92" s="12"/>
      <c r="F92" s="11"/>
    </row>
    <row r="93" spans="1:6" ht="12.75">
      <c r="A93" s="2"/>
      <c r="B93" s="9"/>
      <c r="C93" s="5"/>
      <c r="D93" s="12"/>
      <c r="F93" s="11"/>
    </row>
    <row r="94" spans="1:6" ht="12.75">
      <c r="A94" s="2"/>
      <c r="B94" s="9"/>
      <c r="C94" s="5"/>
      <c r="D94" s="12"/>
      <c r="F94" s="11"/>
    </row>
    <row r="95" spans="1:6" ht="12.75">
      <c r="A95" s="2"/>
      <c r="B95" s="9"/>
      <c r="C95" s="5"/>
      <c r="D95" s="12"/>
      <c r="F95" s="11"/>
    </row>
    <row r="96" spans="1:6" ht="12.75">
      <c r="A96" s="2"/>
      <c r="B96" s="9"/>
      <c r="C96" s="5"/>
      <c r="D96" s="12"/>
      <c r="F96" s="11"/>
    </row>
    <row r="97" spans="1:6" ht="12.75">
      <c r="A97" s="2"/>
      <c r="B97" s="9"/>
      <c r="C97" s="5"/>
      <c r="D97" s="12"/>
      <c r="F97" s="11"/>
    </row>
    <row r="98" spans="1:6" ht="12.75">
      <c r="A98" s="2"/>
      <c r="B98" s="9"/>
      <c r="C98" s="5"/>
      <c r="D98" s="12"/>
      <c r="F98" s="11"/>
    </row>
    <row r="99" spans="1:6" ht="12.75">
      <c r="A99" s="2"/>
      <c r="B99" s="9"/>
      <c r="C99" s="5"/>
      <c r="D99" s="12"/>
      <c r="F99" s="11"/>
    </row>
    <row r="100" spans="1:6" ht="12.75">
      <c r="A100" s="2"/>
      <c r="B100" s="9"/>
      <c r="C100" s="5"/>
      <c r="D100" s="12"/>
      <c r="F100" s="11"/>
    </row>
    <row r="101" spans="1:6" ht="12.75">
      <c r="A101" s="2"/>
      <c r="B101" s="9"/>
      <c r="C101" s="5"/>
      <c r="D101" s="12"/>
      <c r="F101" s="11"/>
    </row>
    <row r="102" spans="1:6" ht="12.75">
      <c r="A102" s="2"/>
      <c r="B102" s="9"/>
      <c r="C102" s="5"/>
      <c r="D102" s="12"/>
      <c r="F102" s="11"/>
    </row>
    <row r="103" spans="1:6" ht="12.75">
      <c r="A103" s="2"/>
      <c r="B103" s="9"/>
      <c r="C103" s="5"/>
      <c r="D103" s="12"/>
      <c r="F103" s="11"/>
    </row>
    <row r="104" spans="1:6" ht="12.75">
      <c r="A104" s="2"/>
      <c r="B104" s="9"/>
      <c r="C104" s="5"/>
      <c r="D104" s="12"/>
      <c r="F104" s="11"/>
    </row>
    <row r="105" spans="1:6" ht="12.75">
      <c r="A105" s="2"/>
      <c r="B105" s="9"/>
      <c r="C105" s="5"/>
      <c r="D105" s="12"/>
      <c r="F105" s="11"/>
    </row>
    <row r="106" spans="1:6" ht="12.75">
      <c r="A106" s="2"/>
      <c r="B106" s="9"/>
      <c r="C106" s="5"/>
      <c r="D106" s="12"/>
      <c r="F106" s="11"/>
    </row>
    <row r="107" spans="1:6" ht="12.75">
      <c r="A107" s="2"/>
      <c r="B107" s="9"/>
      <c r="C107" s="5"/>
      <c r="D107" s="12"/>
      <c r="F107" s="11"/>
    </row>
    <row r="108" spans="1:6" ht="12.75">
      <c r="A108" s="2"/>
      <c r="B108" s="9"/>
      <c r="C108" s="5"/>
      <c r="D108" s="12"/>
      <c r="F108" s="11"/>
    </row>
    <row r="109" spans="1:6" ht="12.75">
      <c r="A109" s="2"/>
      <c r="B109" s="9"/>
      <c r="C109" s="5"/>
      <c r="D109" s="12"/>
      <c r="F109" s="11"/>
    </row>
    <row r="110" spans="1:6" ht="12.75">
      <c r="A110" s="2"/>
      <c r="B110" s="9"/>
      <c r="C110" s="5"/>
      <c r="D110" s="12"/>
      <c r="F110" s="11"/>
    </row>
    <row r="111" spans="1:6" ht="12.75">
      <c r="A111" s="2"/>
      <c r="B111" s="9"/>
      <c r="C111" s="5"/>
      <c r="D111" s="12"/>
      <c r="F111" s="11"/>
    </row>
    <row r="112" spans="1:6" ht="12.75">
      <c r="A112" s="2"/>
      <c r="B112" s="9"/>
      <c r="C112" s="5"/>
      <c r="D112" s="12"/>
      <c r="F112" s="11"/>
    </row>
    <row r="113" spans="1:6" ht="12.75">
      <c r="A113" s="2"/>
      <c r="B113" s="9"/>
      <c r="C113" s="5"/>
      <c r="D113" s="12"/>
      <c r="F113" s="11"/>
    </row>
    <row r="114" spans="1:6" ht="12.75">
      <c r="A114" s="2"/>
      <c r="B114" s="9"/>
      <c r="C114" s="5"/>
      <c r="D114" s="12"/>
      <c r="F114" s="11"/>
    </row>
    <row r="115" spans="1:6" ht="12.75">
      <c r="A115" s="2"/>
      <c r="B115" s="9"/>
      <c r="C115" s="5"/>
      <c r="D115" s="12"/>
      <c r="F115" s="11"/>
    </row>
    <row r="116" spans="1:6" ht="12.75">
      <c r="A116" s="2"/>
      <c r="B116" s="9"/>
      <c r="C116" s="5"/>
      <c r="D116" s="12"/>
      <c r="F116" s="11"/>
    </row>
    <row r="117" spans="1:6" ht="12.75">
      <c r="A117" s="2"/>
      <c r="B117" s="9"/>
      <c r="C117" s="5"/>
      <c r="D117" s="12"/>
      <c r="F117" s="11"/>
    </row>
    <row r="118" spans="1:6" ht="12.75">
      <c r="A118" s="2"/>
      <c r="B118" s="9"/>
      <c r="C118" s="5"/>
      <c r="D118" s="12"/>
      <c r="F118" s="11"/>
    </row>
    <row r="119" spans="1:6" ht="12.75">
      <c r="A119" s="2"/>
      <c r="B119" s="9"/>
      <c r="C119" s="5"/>
      <c r="D119" s="12"/>
      <c r="F119" s="11"/>
    </row>
    <row r="120" spans="1:6" ht="12.75">
      <c r="A120" s="2"/>
      <c r="B120" s="9"/>
      <c r="C120" s="5"/>
      <c r="D120" s="12"/>
      <c r="F120" s="11"/>
    </row>
    <row r="121" spans="1:6" ht="12.75">
      <c r="A121" s="2"/>
      <c r="B121" s="9"/>
      <c r="C121" s="5"/>
      <c r="D121" s="12"/>
      <c r="F121" s="11"/>
    </row>
    <row r="122" spans="1:6" ht="12.75">
      <c r="A122" s="2"/>
      <c r="B122" s="9"/>
      <c r="C122" s="5"/>
      <c r="D122" s="12"/>
      <c r="F122" s="11"/>
    </row>
    <row r="123" spans="1:6" ht="12.75">
      <c r="A123" s="2"/>
      <c r="B123" s="9"/>
      <c r="C123" s="5"/>
      <c r="D123" s="12"/>
      <c r="F123" s="11"/>
    </row>
    <row r="124" spans="1:6" ht="12.75">
      <c r="A124" s="2"/>
      <c r="B124" s="9"/>
      <c r="C124" s="5"/>
      <c r="D124" s="12"/>
      <c r="F124" s="11"/>
    </row>
    <row r="125" spans="1:6" ht="12.75">
      <c r="A125" s="2"/>
      <c r="B125" s="9"/>
      <c r="C125" s="5"/>
      <c r="D125" s="12"/>
      <c r="F125" s="11"/>
    </row>
    <row r="126" spans="1:6" ht="12.75">
      <c r="A126" s="2"/>
      <c r="B126" s="9"/>
      <c r="C126" s="5"/>
      <c r="D126" s="12"/>
      <c r="F126" s="11"/>
    </row>
    <row r="127" spans="1:6" ht="12.75">
      <c r="A127" s="2"/>
      <c r="B127" s="9"/>
      <c r="C127" s="5"/>
      <c r="D127" s="12"/>
      <c r="F127" s="11"/>
    </row>
    <row r="128" spans="1:6" ht="12.75">
      <c r="A128" s="2"/>
      <c r="B128" s="9"/>
      <c r="C128" s="5"/>
      <c r="D128" s="12"/>
      <c r="F128" s="11"/>
    </row>
    <row r="129" spans="1:6" ht="12.75">
      <c r="A129" s="2"/>
      <c r="B129" s="9"/>
      <c r="C129" s="5"/>
      <c r="D129" s="12"/>
      <c r="F129" s="11"/>
    </row>
    <row r="130" spans="1:6" ht="12.75">
      <c r="A130" s="2"/>
      <c r="B130" s="9"/>
      <c r="C130" s="5"/>
      <c r="D130" s="12"/>
      <c r="F130" s="11"/>
    </row>
    <row r="131" spans="1:6" ht="12.75">
      <c r="A131" s="2"/>
      <c r="B131" s="9"/>
      <c r="C131" s="5"/>
      <c r="D131" s="12"/>
      <c r="F131" s="11"/>
    </row>
    <row r="132" spans="1:6" ht="12.75">
      <c r="A132" s="2"/>
      <c r="B132" s="9"/>
      <c r="C132" s="5"/>
      <c r="D132" s="12"/>
      <c r="F132" s="11"/>
    </row>
    <row r="133" spans="1:6" ht="12.75">
      <c r="A133" s="2"/>
      <c r="B133" s="9"/>
      <c r="C133" s="5"/>
      <c r="D133" s="12"/>
      <c r="F133" s="11"/>
    </row>
    <row r="134" spans="1:6" ht="12.75">
      <c r="A134" s="2"/>
      <c r="B134" s="9"/>
      <c r="C134" s="5"/>
      <c r="D134" s="12"/>
      <c r="F134" s="11"/>
    </row>
    <row r="135" spans="1:6" ht="12.75">
      <c r="A135" s="2"/>
      <c r="B135" s="9"/>
      <c r="C135" s="5"/>
      <c r="D135" s="12"/>
      <c r="F135" s="11"/>
    </row>
    <row r="136" spans="1:6" ht="12.75">
      <c r="A136" s="2"/>
      <c r="B136" s="9"/>
      <c r="C136" s="5"/>
      <c r="D136" s="12"/>
      <c r="F136" s="11"/>
    </row>
    <row r="137" spans="1:6" ht="12.75">
      <c r="A137" s="2"/>
      <c r="B137" s="9"/>
      <c r="C137" s="5"/>
      <c r="D137" s="12"/>
      <c r="F137" s="11"/>
    </row>
    <row r="138" spans="1:6" ht="12.75">
      <c r="A138" s="2"/>
      <c r="B138" s="2"/>
      <c r="D138" s="11"/>
      <c r="F138" s="11"/>
    </row>
    <row r="139" spans="1:6" ht="12.75">
      <c r="A139" s="2"/>
      <c r="B139" s="2"/>
      <c r="D139" s="11"/>
      <c r="F139" s="11"/>
    </row>
    <row r="140" spans="1:6" ht="12.75">
      <c r="A140" s="2"/>
      <c r="B140" s="2"/>
      <c r="D140" s="11"/>
      <c r="F140" s="11"/>
    </row>
    <row r="141" spans="1:6" ht="12.75">
      <c r="A141" s="2"/>
      <c r="B141" s="2"/>
      <c r="D141" s="11"/>
      <c r="F141" s="11"/>
    </row>
    <row r="142" spans="1:6" ht="12.75">
      <c r="A142" s="2"/>
      <c r="B142" s="2"/>
      <c r="D142" s="11"/>
      <c r="F142" s="11"/>
    </row>
    <row r="143" spans="1:6" ht="12.75">
      <c r="A143" s="2"/>
      <c r="B143" s="2"/>
      <c r="D143" s="11"/>
      <c r="F143" s="11"/>
    </row>
    <row r="144" spans="1:6" ht="12.75">
      <c r="A144" s="2"/>
      <c r="B144" s="2"/>
      <c r="D144" s="11"/>
      <c r="F144" s="11"/>
    </row>
    <row r="145" spans="1:6" ht="12.75">
      <c r="A145" s="2"/>
      <c r="B145" s="2"/>
      <c r="D145" s="11"/>
      <c r="F145" s="11"/>
    </row>
    <row r="146" spans="1:6" ht="12.75">
      <c r="A146" s="2"/>
      <c r="B146" s="2"/>
      <c r="D146" s="11"/>
      <c r="F146" s="11"/>
    </row>
    <row r="147" spans="1:6" ht="12.75">
      <c r="A147" s="2"/>
      <c r="B147" s="2"/>
      <c r="D147" s="11"/>
      <c r="F147" s="11"/>
    </row>
    <row r="148" spans="1:6" ht="12.75">
      <c r="A148" s="2"/>
      <c r="B148" s="2"/>
      <c r="D148" s="11"/>
      <c r="F148" s="11"/>
    </row>
    <row r="149" spans="1:6" ht="12.75">
      <c r="A149" s="2"/>
      <c r="B149" s="2"/>
      <c r="D149" s="11"/>
      <c r="F149" s="11"/>
    </row>
    <row r="150" spans="1:6" ht="12.75">
      <c r="A150" s="2"/>
      <c r="B150" s="2"/>
      <c r="D150" s="11"/>
      <c r="F150" s="11"/>
    </row>
    <row r="151" spans="1:6" ht="12.75">
      <c r="A151" s="2"/>
      <c r="B151" s="2"/>
      <c r="D151" s="11"/>
      <c r="F151" s="11"/>
    </row>
    <row r="152" spans="1:6" ht="12.75">
      <c r="A152" s="2"/>
      <c r="B152" s="2"/>
      <c r="D152" s="11"/>
      <c r="F152" s="11"/>
    </row>
    <row r="153" spans="1:6" ht="12.75">
      <c r="A153" s="2"/>
      <c r="B153" s="2"/>
      <c r="D153" s="11"/>
      <c r="F153" s="11"/>
    </row>
    <row r="154" spans="1:6" ht="12.75">
      <c r="A154" s="2"/>
      <c r="B154" s="2"/>
      <c r="D154" s="11"/>
      <c r="F154" s="11"/>
    </row>
    <row r="155" spans="1:6" ht="12.75">
      <c r="A155" s="2"/>
      <c r="B155" s="2"/>
      <c r="D155" s="11"/>
      <c r="F155" s="11"/>
    </row>
    <row r="156" spans="1:6" ht="12.75">
      <c r="A156" s="2"/>
      <c r="B156" s="2"/>
      <c r="D156" s="11"/>
      <c r="F156" s="11"/>
    </row>
    <row r="157" spans="1:6" ht="12.75">
      <c r="A157" s="2"/>
      <c r="B157" s="2"/>
      <c r="D157" s="11"/>
      <c r="F157" s="11"/>
    </row>
    <row r="158" spans="1:6" ht="12.75">
      <c r="A158" s="2"/>
      <c r="B158" s="2"/>
      <c r="D158" s="11"/>
      <c r="F158" s="11"/>
    </row>
    <row r="159" spans="1:6" ht="12.75">
      <c r="A159" s="2"/>
      <c r="B159" s="2"/>
      <c r="D159" s="11"/>
      <c r="F159" s="11"/>
    </row>
    <row r="160" spans="1:6" ht="12.75">
      <c r="A160" s="2"/>
      <c r="B160" s="2"/>
      <c r="D160" s="11"/>
      <c r="F160" s="11"/>
    </row>
    <row r="161" spans="1:6" ht="12.75">
      <c r="A161" s="2"/>
      <c r="B161" s="2"/>
      <c r="D161" s="11"/>
      <c r="F161" s="11"/>
    </row>
    <row r="162" spans="1:6" ht="12.75">
      <c r="A162" s="2"/>
      <c r="B162" s="2"/>
      <c r="D162" s="11"/>
      <c r="F162" s="11"/>
    </row>
    <row r="163" spans="1:6" ht="12.75">
      <c r="A163" s="2"/>
      <c r="B163" s="2"/>
      <c r="D163" s="11"/>
      <c r="F163" s="11"/>
    </row>
    <row r="164" spans="1:6" ht="12.75">
      <c r="A164" s="2"/>
      <c r="B164" s="2"/>
      <c r="D164" s="11"/>
      <c r="F164" s="11"/>
    </row>
    <row r="165" spans="1:6" ht="12.75">
      <c r="A165" s="2"/>
      <c r="B165" s="2"/>
      <c r="D165" s="11"/>
      <c r="F165" s="11"/>
    </row>
    <row r="166" spans="1:6" ht="12.75">
      <c r="A166" s="2"/>
      <c r="B166" s="2"/>
      <c r="D166" s="11"/>
      <c r="F166" s="11"/>
    </row>
    <row r="167" spans="1:6" ht="12.75">
      <c r="A167" s="2"/>
      <c r="B167" s="2"/>
      <c r="D167" s="11"/>
      <c r="F167" s="11"/>
    </row>
    <row r="168" spans="1:6" ht="12.75">
      <c r="A168" s="2"/>
      <c r="B168" s="2"/>
      <c r="D168" s="11"/>
      <c r="F168" s="11"/>
    </row>
    <row r="169" spans="1:6" ht="12.75">
      <c r="A169" s="2"/>
      <c r="B169" s="2"/>
      <c r="D169" s="11"/>
      <c r="F169" s="11"/>
    </row>
    <row r="170" spans="1:6" ht="12.75">
      <c r="A170" s="2"/>
      <c r="B170" s="2"/>
      <c r="D170" s="11"/>
      <c r="F170" s="11"/>
    </row>
    <row r="171" spans="1:6" ht="12.75">
      <c r="A171" s="2"/>
      <c r="B171" s="2"/>
      <c r="D171" s="11"/>
      <c r="F171" s="11"/>
    </row>
    <row r="172" spans="1:6" ht="12.75">
      <c r="A172" s="2"/>
      <c r="B172" s="2"/>
      <c r="D172" s="11"/>
      <c r="F172" s="11"/>
    </row>
    <row r="173" spans="1:6" ht="12.75">
      <c r="A173" s="2"/>
      <c r="B173" s="2"/>
      <c r="D173" s="11"/>
      <c r="F173" s="11"/>
    </row>
    <row r="174" spans="1:6" ht="12.75">
      <c r="A174" s="2"/>
      <c r="B174" s="2"/>
      <c r="D174" s="11"/>
      <c r="F174" s="11"/>
    </row>
    <row r="175" spans="1:6" ht="12.75">
      <c r="A175" s="2"/>
      <c r="B175" s="2"/>
      <c r="D175" s="11"/>
      <c r="F175" s="11"/>
    </row>
    <row r="176" spans="1:6" ht="12.75">
      <c r="A176" s="2"/>
      <c r="B176" s="2"/>
      <c r="D176" s="11"/>
      <c r="F176" s="11"/>
    </row>
    <row r="177" spans="1:6" ht="12.75">
      <c r="A177" s="2"/>
      <c r="B177" s="2"/>
      <c r="D177" s="11"/>
      <c r="F177" s="11"/>
    </row>
    <row r="178" spans="1:6" ht="12.75">
      <c r="A178" s="2"/>
      <c r="B178" s="2"/>
      <c r="D178" s="11"/>
      <c r="F178" s="11"/>
    </row>
    <row r="179" spans="1:6" ht="12.75">
      <c r="A179" s="2"/>
      <c r="B179" s="2"/>
      <c r="D179" s="11"/>
      <c r="F179" s="11"/>
    </row>
    <row r="180" spans="1:6" ht="12.75">
      <c r="A180" s="2"/>
      <c r="B180" s="2"/>
      <c r="D180" s="11"/>
      <c r="F180" s="11"/>
    </row>
    <row r="181" spans="1:6" ht="12.75">
      <c r="A181" s="2"/>
      <c r="B181" s="2"/>
      <c r="D181" s="11"/>
      <c r="F181" s="11"/>
    </row>
    <row r="182" spans="1:6" ht="12.75">
      <c r="A182" s="2"/>
      <c r="B182" s="2"/>
      <c r="D182" s="11"/>
      <c r="F182" s="11"/>
    </row>
    <row r="183" spans="1:6" ht="12.75">
      <c r="A183" s="2"/>
      <c r="B183" s="2"/>
      <c r="D183" s="11"/>
      <c r="F183" s="11"/>
    </row>
    <row r="184" spans="1:6" ht="12.75">
      <c r="A184" s="2"/>
      <c r="B184" s="2"/>
      <c r="D184" s="11"/>
      <c r="F184" s="11"/>
    </row>
    <row r="185" spans="1:6" ht="12.75">
      <c r="A185" s="2"/>
      <c r="B185" s="2"/>
      <c r="D185" s="11"/>
      <c r="F185" s="11"/>
    </row>
    <row r="186" spans="1:6" ht="12.75">
      <c r="A186" s="2"/>
      <c r="B186" s="2"/>
      <c r="D186" s="11"/>
      <c r="F186" s="11"/>
    </row>
    <row r="187" spans="1:6" ht="12.75">
      <c r="A187" s="2"/>
      <c r="B187" s="2"/>
      <c r="D187" s="11"/>
      <c r="F187" s="11"/>
    </row>
    <row r="188" spans="1:6" ht="12.75">
      <c r="A188" s="2"/>
      <c r="B188" s="2"/>
      <c r="D188" s="11"/>
      <c r="F188" s="11"/>
    </row>
    <row r="189" spans="1:6" ht="12.75">
      <c r="A189" s="2"/>
      <c r="B189" s="2"/>
      <c r="D189" s="11"/>
      <c r="F189" s="11"/>
    </row>
    <row r="190" spans="1:6" ht="12.75">
      <c r="A190" s="2"/>
      <c r="B190" s="2"/>
      <c r="D190" s="11"/>
      <c r="F190" s="11"/>
    </row>
    <row r="191" spans="1:6" ht="12.75">
      <c r="A191" s="2"/>
      <c r="B191" s="2"/>
      <c r="D191" s="11"/>
      <c r="F191" s="11"/>
    </row>
    <row r="192" spans="1:6" ht="12.75">
      <c r="A192" s="2"/>
      <c r="B192" s="2"/>
      <c r="D192" s="11"/>
      <c r="F192" s="11"/>
    </row>
    <row r="193" spans="1:6" ht="12.75">
      <c r="A193" s="2"/>
      <c r="B193" s="2"/>
      <c r="D193" s="11"/>
      <c r="F193" s="11"/>
    </row>
    <row r="194" spans="1:6" ht="12.75">
      <c r="A194" s="2"/>
      <c r="B194" s="2"/>
      <c r="D194" s="11"/>
      <c r="F194" s="11"/>
    </row>
    <row r="195" spans="1:6" ht="12.75">
      <c r="A195" s="2"/>
      <c r="B195" s="2"/>
      <c r="D195" s="11"/>
      <c r="F195" s="11"/>
    </row>
    <row r="196" spans="1:6" ht="12.75">
      <c r="A196" s="2"/>
      <c r="B196" s="2"/>
      <c r="D196" s="11"/>
      <c r="F196" s="11"/>
    </row>
    <row r="197" spans="1:6" ht="12.75">
      <c r="A197" s="2"/>
      <c r="B197" s="2"/>
      <c r="D197" s="11"/>
      <c r="F197" s="11"/>
    </row>
    <row r="198" spans="1:6" ht="12.75">
      <c r="A198" s="2"/>
      <c r="B198" s="2"/>
      <c r="D198" s="11"/>
      <c r="F198" s="11"/>
    </row>
    <row r="199" spans="1:6" ht="12.75">
      <c r="A199" s="2"/>
      <c r="B199" s="2"/>
      <c r="D199" s="11"/>
      <c r="F199" s="11"/>
    </row>
    <row r="200" spans="1:6" ht="12.75">
      <c r="A200" s="2"/>
      <c r="B200" s="2"/>
      <c r="D200" s="11"/>
      <c r="F200" s="11"/>
    </row>
    <row r="201" spans="1:6" ht="12.75">
      <c r="A201" s="2"/>
      <c r="B201" s="2"/>
      <c r="D201" s="11"/>
      <c r="F201" s="11"/>
    </row>
    <row r="202" spans="1:6" ht="12.75">
      <c r="A202" s="2"/>
      <c r="B202" s="2"/>
      <c r="D202" s="11"/>
      <c r="F202" s="11"/>
    </row>
    <row r="203" spans="1:6" ht="12.75">
      <c r="A203" s="2"/>
      <c r="B203" s="2"/>
      <c r="D203" s="11"/>
      <c r="F203" s="11"/>
    </row>
    <row r="204" spans="1:6" ht="12.75">
      <c r="A204" s="2"/>
      <c r="B204" s="2"/>
      <c r="D204" s="11"/>
      <c r="F204" s="11"/>
    </row>
    <row r="205" spans="1:6" ht="12.75">
      <c r="A205" s="2"/>
      <c r="B205" s="2"/>
      <c r="D205" s="11"/>
      <c r="F205" s="11"/>
    </row>
    <row r="206" spans="1:6" ht="12.75">
      <c r="A206" s="2"/>
      <c r="B206" s="2"/>
      <c r="D206" s="11"/>
      <c r="F206" s="11"/>
    </row>
    <row r="207" spans="1:6" ht="12.75">
      <c r="A207" s="2"/>
      <c r="B207" s="2"/>
      <c r="D207" s="11"/>
      <c r="F207" s="11"/>
    </row>
    <row r="208" spans="1:6" ht="12.75">
      <c r="A208" s="2"/>
      <c r="B208" s="2"/>
      <c r="D208" s="11"/>
      <c r="F208" s="11"/>
    </row>
    <row r="209" spans="1:6" ht="12.75">
      <c r="A209" s="2"/>
      <c r="B209" s="2"/>
      <c r="D209" s="11"/>
      <c r="F209" s="11"/>
    </row>
    <row r="210" spans="4:6" ht="12.75">
      <c r="D210" s="11"/>
      <c r="F210" s="11"/>
    </row>
    <row r="211" spans="4:6" ht="12.75">
      <c r="D211" s="11"/>
      <c r="F211" s="11"/>
    </row>
    <row r="212" spans="4:6" ht="12.75">
      <c r="D212" s="11"/>
      <c r="F212" s="11"/>
    </row>
    <row r="213" spans="4:6" ht="12.75">
      <c r="D213" s="11"/>
      <c r="F213" s="11"/>
    </row>
    <row r="214" spans="4:6" ht="12.75">
      <c r="D214" s="11"/>
      <c r="F214" s="11"/>
    </row>
    <row r="215" spans="4:6" ht="12.75">
      <c r="D215" s="11"/>
      <c r="F215" s="11"/>
    </row>
    <row r="216" spans="4:6" ht="12.75">
      <c r="D216" s="11"/>
      <c r="F216" s="11"/>
    </row>
    <row r="217" spans="4:6" ht="12.75">
      <c r="D217" s="11"/>
      <c r="F217" s="11"/>
    </row>
    <row r="218" spans="4:6" ht="12.75">
      <c r="D218" s="11"/>
      <c r="F218" s="11"/>
    </row>
    <row r="219" spans="4:6" ht="12.75">
      <c r="D219" s="11"/>
      <c r="F219" s="11"/>
    </row>
    <row r="220" spans="4:6" ht="12.75">
      <c r="D220" s="11"/>
      <c r="F220" s="11"/>
    </row>
    <row r="221" spans="4:6" ht="12.75">
      <c r="D221" s="11"/>
      <c r="F221" s="11"/>
    </row>
    <row r="222" spans="4:6" ht="12.75">
      <c r="D222" s="11"/>
      <c r="F222" s="11"/>
    </row>
    <row r="223" spans="4:6" ht="12.75">
      <c r="D223" s="11"/>
      <c r="F223" s="11"/>
    </row>
    <row r="224" spans="4:6" ht="12.75">
      <c r="D224" s="11"/>
      <c r="F224" s="11"/>
    </row>
    <row r="225" spans="4:6" ht="12.75">
      <c r="D225" s="11"/>
      <c r="F225" s="11"/>
    </row>
    <row r="226" spans="4:6" ht="12.75">
      <c r="D226" s="11"/>
      <c r="F226" s="11"/>
    </row>
    <row r="227" spans="4:6" ht="12.75">
      <c r="D227" s="11"/>
      <c r="F227" s="11"/>
    </row>
    <row r="228" spans="4:6" ht="12.75">
      <c r="D228" s="11"/>
      <c r="F228" s="11"/>
    </row>
    <row r="229" spans="4:6" ht="12.75">
      <c r="D229" s="11"/>
      <c r="F229" s="11"/>
    </row>
    <row r="230" spans="4:6" ht="12.75">
      <c r="D230" s="11"/>
      <c r="F230" s="11"/>
    </row>
    <row r="231" spans="4:6" ht="12.75">
      <c r="D231" s="11"/>
      <c r="F231" s="11"/>
    </row>
    <row r="232" spans="4:6" ht="12.75">
      <c r="D232" s="11"/>
      <c r="F232" s="11"/>
    </row>
    <row r="233" spans="4:6" ht="12.75">
      <c r="D233" s="11"/>
      <c r="F233" s="11"/>
    </row>
    <row r="234" spans="4:6" ht="12.75">
      <c r="D234" s="11"/>
      <c r="F234" s="11"/>
    </row>
    <row r="235" spans="4:6" ht="12.75">
      <c r="D235" s="11"/>
      <c r="F235" s="11"/>
    </row>
    <row r="236" spans="4:6" ht="12.75">
      <c r="D236" s="11"/>
      <c r="F236" s="11"/>
    </row>
    <row r="237" spans="4:6" ht="12.75">
      <c r="D237" s="11"/>
      <c r="F237" s="11"/>
    </row>
    <row r="238" spans="4:6" ht="12.75">
      <c r="D238" s="11"/>
      <c r="F238" s="11"/>
    </row>
    <row r="239" spans="4:6" ht="12.75">
      <c r="D239" s="11"/>
      <c r="F239" s="11"/>
    </row>
    <row r="240" spans="4:6" ht="12.75">
      <c r="D240" s="11"/>
      <c r="F240" s="11"/>
    </row>
    <row r="241" spans="4:6" ht="12.75">
      <c r="D241" s="11"/>
      <c r="F241" s="11"/>
    </row>
    <row r="242" spans="4:6" ht="12.75">
      <c r="D242" s="11"/>
      <c r="F242" s="11"/>
    </row>
    <row r="243" spans="4:6" ht="12.75">
      <c r="D243" s="11"/>
      <c r="F243" s="11"/>
    </row>
    <row r="244" spans="4:6" ht="12.75">
      <c r="D244" s="11"/>
      <c r="F244" s="11"/>
    </row>
    <row r="245" spans="4:6" ht="12.75">
      <c r="D245" s="11"/>
      <c r="F245" s="11"/>
    </row>
    <row r="246" spans="4:6" ht="12.75">
      <c r="D246" s="11"/>
      <c r="F246" s="11"/>
    </row>
    <row r="247" spans="4:6" ht="12.75">
      <c r="D247" s="11"/>
      <c r="F247" s="11"/>
    </row>
    <row r="248" spans="4:6" ht="12.75">
      <c r="D248" s="11"/>
      <c r="F248" s="11"/>
    </row>
    <row r="249" spans="4:6" ht="12.75">
      <c r="D249" s="11"/>
      <c r="F249" s="11"/>
    </row>
    <row r="250" spans="4:6" ht="12.75">
      <c r="D250" s="11"/>
      <c r="F250" s="11"/>
    </row>
    <row r="251" spans="4:6" ht="12.75">
      <c r="D251" s="11"/>
      <c r="F251" s="11"/>
    </row>
    <row r="252" spans="4:6" ht="12.75">
      <c r="D252" s="11"/>
      <c r="F252" s="11"/>
    </row>
    <row r="253" spans="4:6" ht="12.75">
      <c r="D253" s="11"/>
      <c r="F253" s="11"/>
    </row>
    <row r="254" spans="4:6" ht="12.75">
      <c r="D254" s="11"/>
      <c r="F254" s="11"/>
    </row>
    <row r="255" spans="4:6" ht="12.75">
      <c r="D255" s="11"/>
      <c r="F255" s="11"/>
    </row>
    <row r="256" spans="4:6" ht="12.75">
      <c r="D256" s="11"/>
      <c r="F256" s="11"/>
    </row>
    <row r="257" spans="4:6" ht="12.75">
      <c r="D257" s="11"/>
      <c r="F257" s="11"/>
    </row>
    <row r="258" spans="4:6" ht="12.75">
      <c r="D258" s="11"/>
      <c r="F258" s="11"/>
    </row>
    <row r="259" spans="4:6" ht="12.75">
      <c r="D259" s="11"/>
      <c r="F259" s="11"/>
    </row>
    <row r="260" spans="4:6" ht="12.75">
      <c r="D260" s="11"/>
      <c r="F260" s="11"/>
    </row>
    <row r="261" spans="4:6" ht="12.75">
      <c r="D261" s="11"/>
      <c r="F261" s="11"/>
    </row>
    <row r="262" spans="4:6" ht="12.75">
      <c r="D262" s="11"/>
      <c r="F262" s="11"/>
    </row>
    <row r="263" spans="4:6" ht="12.75">
      <c r="D263" s="11"/>
      <c r="F263" s="11"/>
    </row>
    <row r="264" spans="4:6" ht="12.75">
      <c r="D264" s="11"/>
      <c r="F264" s="11"/>
    </row>
    <row r="265" spans="4:6" ht="12.75">
      <c r="D265" s="11"/>
      <c r="F265" s="11"/>
    </row>
    <row r="266" spans="4:6" ht="12.75">
      <c r="D266" s="11"/>
      <c r="F266" s="11"/>
    </row>
    <row r="267" spans="4:6" ht="12.75">
      <c r="D267" s="11"/>
      <c r="F267" s="11"/>
    </row>
    <row r="268" spans="4:6" ht="12.75">
      <c r="D268" s="11"/>
      <c r="F268" s="11"/>
    </row>
    <row r="269" spans="4:6" ht="12.75">
      <c r="D269" s="11"/>
      <c r="F269" s="11"/>
    </row>
    <row r="270" spans="4:6" ht="12.75">
      <c r="D270" s="11"/>
      <c r="F270" s="11"/>
    </row>
    <row r="271" spans="4:6" ht="12.75">
      <c r="D271" s="11"/>
      <c r="F271" s="11"/>
    </row>
    <row r="272" spans="4:6" ht="12.75">
      <c r="D272" s="11"/>
      <c r="F272" s="11"/>
    </row>
    <row r="273" spans="4:6" ht="12.75">
      <c r="D273" s="11"/>
      <c r="F273" s="11"/>
    </row>
    <row r="274" spans="4:6" ht="12.75">
      <c r="D274" s="11"/>
      <c r="F274" s="11"/>
    </row>
    <row r="275" spans="4:6" ht="12.75">
      <c r="D275" s="11"/>
      <c r="F275" s="11"/>
    </row>
    <row r="276" spans="4:6" ht="12.75">
      <c r="D276" s="11"/>
      <c r="F276" s="11"/>
    </row>
    <row r="277" spans="4:6" ht="12.75">
      <c r="D277" s="11"/>
      <c r="F277" s="11"/>
    </row>
    <row r="278" spans="4:6" ht="12.75">
      <c r="D278" s="11"/>
      <c r="F278" s="11"/>
    </row>
    <row r="279" spans="4:6" ht="12.75">
      <c r="D279" s="11"/>
      <c r="F279" s="11"/>
    </row>
    <row r="280" spans="4:6" ht="12.75">
      <c r="D280" s="11"/>
      <c r="F280" s="11"/>
    </row>
    <row r="281" spans="4:6" ht="12.75">
      <c r="D281" s="11"/>
      <c r="F281" s="11"/>
    </row>
    <row r="282" spans="4:6" ht="12.75">
      <c r="D282" s="11"/>
      <c r="F282" s="11"/>
    </row>
    <row r="283" spans="4:6" ht="12.75">
      <c r="D283" s="11"/>
      <c r="F283" s="11"/>
    </row>
    <row r="284" spans="4:6" ht="12.75">
      <c r="D284" s="11"/>
      <c r="F284" s="11"/>
    </row>
    <row r="285" ht="12.75">
      <c r="F285" s="11"/>
    </row>
    <row r="286" ht="12.75">
      <c r="F286" s="11"/>
    </row>
    <row r="287" ht="12.75">
      <c r="F287" s="11"/>
    </row>
    <row r="288" ht="12.75">
      <c r="F288" s="11"/>
    </row>
    <row r="289" ht="12.75">
      <c r="F289" s="11"/>
    </row>
    <row r="290" ht="12.75">
      <c r="F290" s="11"/>
    </row>
    <row r="291" ht="12.75">
      <c r="F291" s="11"/>
    </row>
    <row r="292" ht="12.75">
      <c r="F292" s="11"/>
    </row>
    <row r="293" ht="12.75">
      <c r="F293" s="11"/>
    </row>
    <row r="294" ht="12.75">
      <c r="F294" s="11"/>
    </row>
    <row r="295" ht="12.75">
      <c r="F295" s="11"/>
    </row>
    <row r="296" ht="12.75">
      <c r="F296" s="11"/>
    </row>
    <row r="297" ht="12.75">
      <c r="F297" s="11"/>
    </row>
    <row r="298" ht="12.75">
      <c r="F298" s="11"/>
    </row>
    <row r="299" ht="12.75">
      <c r="F299" s="11"/>
    </row>
    <row r="300" ht="12.75">
      <c r="F300" s="11"/>
    </row>
    <row r="301" ht="12.75">
      <c r="F301" s="11"/>
    </row>
    <row r="302" ht="12.75">
      <c r="F302" s="11"/>
    </row>
    <row r="303" ht="12.75">
      <c r="F303" s="11"/>
    </row>
    <row r="304" ht="12.75">
      <c r="F304" s="11"/>
    </row>
    <row r="305" ht="12.75">
      <c r="F305" s="11"/>
    </row>
    <row r="306" ht="12.75">
      <c r="F306" s="11"/>
    </row>
    <row r="307" ht="12.75">
      <c r="F307" s="11"/>
    </row>
    <row r="308" ht="12.75">
      <c r="F308" s="11"/>
    </row>
    <row r="309" ht="12.75">
      <c r="F309" s="11"/>
    </row>
    <row r="310" ht="12.75">
      <c r="F310" s="11"/>
    </row>
    <row r="311" ht="12.75">
      <c r="F311" s="11"/>
    </row>
    <row r="312" ht="12.75">
      <c r="F312" s="11"/>
    </row>
    <row r="313" ht="12.75">
      <c r="F313" s="11"/>
    </row>
    <row r="314" ht="12.75">
      <c r="F314" s="11"/>
    </row>
    <row r="315" ht="12.75">
      <c r="F315" s="11"/>
    </row>
    <row r="316" ht="12.75">
      <c r="F316" s="11"/>
    </row>
    <row r="317" ht="12.75">
      <c r="F317" s="11"/>
    </row>
    <row r="318" ht="12.75">
      <c r="F318" s="11"/>
    </row>
    <row r="319" ht="12.75">
      <c r="F319" s="11"/>
    </row>
    <row r="320" ht="12.75">
      <c r="F320" s="11"/>
    </row>
    <row r="321" ht="12.75">
      <c r="F321" s="11"/>
    </row>
    <row r="322" ht="12.75">
      <c r="F322" s="11"/>
    </row>
    <row r="323" ht="12.75">
      <c r="F323" s="11"/>
    </row>
    <row r="324" ht="12.75">
      <c r="F324" s="11"/>
    </row>
    <row r="325" ht="12.75">
      <c r="F325" s="11"/>
    </row>
    <row r="326" ht="12.75">
      <c r="F326" s="11"/>
    </row>
    <row r="327" ht="12.75">
      <c r="F327" s="11"/>
    </row>
    <row r="328" ht="12.75">
      <c r="F328" s="11"/>
    </row>
    <row r="329" ht="12.75">
      <c r="F329" s="11"/>
    </row>
    <row r="330" ht="12.75">
      <c r="F330" s="11"/>
    </row>
    <row r="331" ht="12.75">
      <c r="F331" s="11"/>
    </row>
    <row r="332" ht="12.75">
      <c r="F332" s="11"/>
    </row>
    <row r="333" ht="12.75">
      <c r="F333" s="11"/>
    </row>
    <row r="334" ht="12.75">
      <c r="F334" s="11"/>
    </row>
    <row r="335" ht="12.75">
      <c r="F335" s="11"/>
    </row>
    <row r="336" ht="12.75">
      <c r="F336" s="11"/>
    </row>
    <row r="337" ht="12.75">
      <c r="F337" s="11"/>
    </row>
    <row r="338" ht="12.75">
      <c r="F338" s="11"/>
    </row>
    <row r="339" ht="12.75">
      <c r="F339" s="11"/>
    </row>
    <row r="340" ht="12.75">
      <c r="F340" s="11"/>
    </row>
    <row r="341" ht="12.75">
      <c r="F341" s="11"/>
    </row>
    <row r="342" ht="12.75">
      <c r="F342" s="11"/>
    </row>
    <row r="343" ht="12.75">
      <c r="F343" s="11"/>
    </row>
    <row r="344" ht="12.75">
      <c r="F344" s="11"/>
    </row>
    <row r="345" ht="12.75">
      <c r="F345" s="11"/>
    </row>
    <row r="346" ht="12.75">
      <c r="F346" s="11"/>
    </row>
    <row r="347" ht="12.75">
      <c r="F347" s="11"/>
    </row>
    <row r="348" ht="12.75">
      <c r="F348" s="11"/>
    </row>
    <row r="349" ht="12.75">
      <c r="F349" s="11"/>
    </row>
    <row r="350" ht="12.75">
      <c r="F350" s="11"/>
    </row>
    <row r="351" ht="12.75">
      <c r="F351" s="11"/>
    </row>
    <row r="352" ht="12.75">
      <c r="F352" s="11"/>
    </row>
    <row r="353" ht="12.75">
      <c r="F353" s="11"/>
    </row>
    <row r="354" ht="12.75">
      <c r="F354" s="11"/>
    </row>
    <row r="355" ht="12.75">
      <c r="F355" s="11"/>
    </row>
    <row r="356" ht="12.75">
      <c r="F356" s="11"/>
    </row>
    <row r="357" ht="12.75">
      <c r="F357" s="11"/>
    </row>
    <row r="358" ht="12.75">
      <c r="F358" s="11"/>
    </row>
    <row r="359" ht="12.75">
      <c r="F359" s="11"/>
    </row>
    <row r="360" ht="12.75">
      <c r="F360" s="11"/>
    </row>
    <row r="361" ht="12.75">
      <c r="F361" s="11"/>
    </row>
    <row r="362" ht="12.75">
      <c r="F362" s="11"/>
    </row>
    <row r="363" ht="12.75">
      <c r="F363" s="11"/>
    </row>
    <row r="364" ht="12.75">
      <c r="F364" s="11"/>
    </row>
    <row r="365" ht="12.75">
      <c r="F365" s="11"/>
    </row>
    <row r="366" ht="12.75">
      <c r="F366" s="11"/>
    </row>
    <row r="367" ht="12.75">
      <c r="F367" s="11"/>
    </row>
    <row r="368" ht="12.75">
      <c r="F368" s="11"/>
    </row>
    <row r="369" ht="12.75">
      <c r="F369" s="11"/>
    </row>
    <row r="370" ht="12.75">
      <c r="F370" s="11"/>
    </row>
    <row r="371" ht="12.75">
      <c r="F371" s="11"/>
    </row>
    <row r="372" ht="12.75">
      <c r="F372" s="11"/>
    </row>
    <row r="373" ht="12.75">
      <c r="F373" s="11"/>
    </row>
    <row r="374" ht="12.75">
      <c r="F374" s="11"/>
    </row>
    <row r="375" ht="12.75">
      <c r="F375" s="11"/>
    </row>
    <row r="376" ht="12.75">
      <c r="F376" s="11"/>
    </row>
    <row r="377" ht="12.75">
      <c r="F377" s="11"/>
    </row>
    <row r="378" ht="12.75">
      <c r="F378" s="11"/>
    </row>
    <row r="379" ht="12.75">
      <c r="F379" s="11"/>
    </row>
  </sheetData>
  <printOptions horizontalCentered="1"/>
  <pageMargins left="0.5" right="0.5" top="0.5" bottom="0.25" header="0.5" footer="0.5"/>
  <pageSetup fitToHeight="1" fitToWidth="1" horizontalDpi="300" verticalDpi="3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</dc:creator>
  <cp:keywords/>
  <dc:description/>
  <cp:lastModifiedBy>Server</cp:lastModifiedBy>
  <cp:lastPrinted>2000-07-20T01:15:48Z</cp:lastPrinted>
  <dcterms:created xsi:type="dcterms:W3CDTF">2000-02-11T11:35:57Z</dcterms:created>
  <dcterms:modified xsi:type="dcterms:W3CDTF">2000-07-20T08:23:19Z</dcterms:modified>
  <cp:category/>
  <cp:version/>
  <cp:contentType/>
  <cp:contentStatus/>
</cp:coreProperties>
</file>