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030" activeTab="3"/>
  </bookViews>
  <sheets>
    <sheet name="Cashflow" sheetId="1" r:id="rId1"/>
    <sheet name="BalanceSheet" sheetId="2" r:id="rId2"/>
    <sheet name="Equity" sheetId="3" r:id="rId3"/>
    <sheet name="Profit &amp; Loss" sheetId="4" r:id="rId4"/>
  </sheets>
  <definedNames>
    <definedName name="_xlnm.Print_Titles" localSheetId="0">'Cashflow'!$1:$13</definedName>
  </definedNames>
  <calcPr fullCalcOnLoad="1"/>
</workbook>
</file>

<file path=xl/sharedStrings.xml><?xml version="1.0" encoding="utf-8"?>
<sst xmlns="http://schemas.openxmlformats.org/spreadsheetml/2006/main" count="195" uniqueCount="130">
  <si>
    <t>RM'000</t>
  </si>
  <si>
    <t>Revenue</t>
  </si>
  <si>
    <t>Taxation</t>
  </si>
  <si>
    <t>AS AT</t>
  </si>
  <si>
    <t>Current Assets</t>
  </si>
  <si>
    <t>Current Liabilities</t>
  </si>
  <si>
    <t>Share Capital</t>
  </si>
  <si>
    <t>CONDENSED CONSOLIDATED INCOME STATEMENT</t>
  </si>
  <si>
    <t>Other Operating Income</t>
  </si>
  <si>
    <t>Reserves</t>
  </si>
  <si>
    <t>ended</t>
  </si>
  <si>
    <t>CONDENSED CONSOLIDATED STATEMENT OF CHANGES IN EQUITY</t>
  </si>
  <si>
    <t>CONDENSED CONSOLIDATED BALANCE SHEETS</t>
  </si>
  <si>
    <t>Retained</t>
  </si>
  <si>
    <t>Profits</t>
  </si>
  <si>
    <t>Total</t>
  </si>
  <si>
    <t>(Incorporated in Malaysia)</t>
  </si>
  <si>
    <t>(The figures have not been audited)</t>
  </si>
  <si>
    <t>Inventories</t>
  </si>
  <si>
    <t>Cash and Cash Equivalents</t>
  </si>
  <si>
    <t>Borrowings</t>
  </si>
  <si>
    <t>Deferred taxation</t>
  </si>
  <si>
    <t xml:space="preserve">PRECEDING </t>
  </si>
  <si>
    <t>YEAR END</t>
  </si>
  <si>
    <t>CONDENSED CONSOLIDATED CASH FLOW STATEMENTS</t>
  </si>
  <si>
    <t>Share</t>
  </si>
  <si>
    <t>Capital</t>
  </si>
  <si>
    <t>AND ITS SUBSIDIARIES</t>
  </si>
  <si>
    <t>KOMARKCORP BERHAD</t>
  </si>
  <si>
    <t>(Company No. 374265 - A)</t>
  </si>
  <si>
    <t>Current</t>
  </si>
  <si>
    <t>qtr Ended</t>
  </si>
  <si>
    <t>Comparative</t>
  </si>
  <si>
    <t>Cumulative</t>
  </si>
  <si>
    <t xml:space="preserve">Cumulative </t>
  </si>
  <si>
    <t>Operating Profit</t>
  </si>
  <si>
    <t>Financing Costs</t>
  </si>
  <si>
    <t>Interest Income</t>
  </si>
  <si>
    <t>Share of Profit / (Loss) of Associate</t>
  </si>
  <si>
    <t>Tax Expense</t>
  </si>
  <si>
    <t>Basic (Loss) / Earnings per Ordinary Share (sen)</t>
  </si>
  <si>
    <t>Diluted (Loss) / Earnings per Ordinary Share (sen)</t>
  </si>
  <si>
    <t xml:space="preserve">This statement should be read in conjunction with the notes to interim financial report and the Company's </t>
  </si>
  <si>
    <t>Raw Materials and Comsumables Used</t>
  </si>
  <si>
    <t>Staffs Costs</t>
  </si>
  <si>
    <t>Other Operating Expenses</t>
  </si>
  <si>
    <t>FINANCIAL</t>
  </si>
  <si>
    <t>CURRENT</t>
  </si>
  <si>
    <t>Changes in Inventories of Manufactured</t>
  </si>
  <si>
    <r>
      <t xml:space="preserve">    </t>
    </r>
    <r>
      <rPr>
        <sz val="11"/>
        <rFont val="Times New Roman"/>
        <family val="1"/>
      </rPr>
      <t xml:space="preserve"> Inventories and Work in Progress</t>
    </r>
  </si>
  <si>
    <t>Depreciation and Amortisation Expenses</t>
  </si>
  <si>
    <t>(Loss) / Profit before Tax</t>
  </si>
  <si>
    <t>Net (Loss) / Profit after Tax</t>
  </si>
  <si>
    <t>Property, Plant and Equipment</t>
  </si>
  <si>
    <t>Investment in Subsidiaries</t>
  </si>
  <si>
    <t>Investment in Associate</t>
  </si>
  <si>
    <t>Development Expenditure</t>
  </si>
  <si>
    <t>Goodwill on Consolidation</t>
  </si>
  <si>
    <t>Trade and Other Receivables</t>
  </si>
  <si>
    <t>Trade and Other Payables</t>
  </si>
  <si>
    <t xml:space="preserve">Net Current (Liabilities) / Assets </t>
  </si>
  <si>
    <t>Capital and Reserves</t>
  </si>
  <si>
    <t>Financed by:</t>
  </si>
  <si>
    <t>Shareholders' Funds</t>
  </si>
  <si>
    <t>Reserve on consolidation</t>
  </si>
  <si>
    <t>Long Term and Deferred Liabilities</t>
  </si>
  <si>
    <t>Net Tangible Assets per Share</t>
  </si>
  <si>
    <t>Premium</t>
  </si>
  <si>
    <t>Translation</t>
  </si>
  <si>
    <t>Reserve</t>
  </si>
  <si>
    <t xml:space="preserve">General </t>
  </si>
  <si>
    <t>Currency Translation Differences</t>
  </si>
  <si>
    <t>Employee Share Option Scheme</t>
  </si>
  <si>
    <t>Transfer to General Reserve</t>
  </si>
  <si>
    <t>Adjustments for :</t>
  </si>
  <si>
    <t>Depreciation</t>
  </si>
  <si>
    <t>Cash Flows from Operating Activities</t>
  </si>
  <si>
    <t>Profit before Taxation</t>
  </si>
  <si>
    <t>Gain on Disposal of Property, Plant and Equipment</t>
  </si>
  <si>
    <t>Amortisation of Goodwill</t>
  </si>
  <si>
    <t>Amortisation of Reserve on Consolidation</t>
  </si>
  <si>
    <t>Interest Expenses</t>
  </si>
  <si>
    <t>Amortisation of Development Expenditure</t>
  </si>
  <si>
    <t>Operating Profit before Working Capital Changes</t>
  </si>
  <si>
    <t>Changes in Working Capital:</t>
  </si>
  <si>
    <t>Cash Used in Operations</t>
  </si>
  <si>
    <t>Income Taxes Paid</t>
  </si>
  <si>
    <t>Interest Paid</t>
  </si>
  <si>
    <t>Net Cash Used in Operating Activities</t>
  </si>
  <si>
    <t>Cash Flows from Investing Activities</t>
  </si>
  <si>
    <t>Acquisition of Property, Plant and Equipment</t>
  </si>
  <si>
    <t>Proceeds from Disposal of Property, Plant and Equipment</t>
  </si>
  <si>
    <t>Interest Received</t>
  </si>
  <si>
    <t>Net Cash Used in Investing Activities</t>
  </si>
  <si>
    <t>Cash Flows from Financing Activities</t>
  </si>
  <si>
    <t>Proceeds from Issue of ESOS Shares</t>
  </si>
  <si>
    <t>Repayment of Finance Lease / Hire Purchase Liabilities</t>
  </si>
  <si>
    <t>Net Cash Generated from Financing Activities</t>
  </si>
  <si>
    <t>Cash and Cash Equivalents at Beginning of Period</t>
  </si>
  <si>
    <t>Cash and Cash Eequivalents at End of Period</t>
  </si>
  <si>
    <t>( i )</t>
  </si>
  <si>
    <t>Cash and cash equivalents included in the cash flow statements comprise the following balance sheet amounts:</t>
  </si>
  <si>
    <t>RM' 000</t>
  </si>
  <si>
    <t>Deposits</t>
  </si>
  <si>
    <t>Cash and Bank Balances</t>
  </si>
  <si>
    <t>Bank Overdrafts</t>
  </si>
  <si>
    <t>Net Decrease in Cash and Cash Equivalents</t>
  </si>
  <si>
    <t>Share of Loss of Associate</t>
  </si>
  <si>
    <t>30/04/2003</t>
  </si>
  <si>
    <t>Other Investment</t>
  </si>
  <si>
    <t>Drawdown of Term Loans and other Borrowings</t>
  </si>
  <si>
    <t>Annual Financial Statements for the year ended 30 April 2003.</t>
  </si>
  <si>
    <t>At 1 May 2002</t>
  </si>
  <si>
    <t>At 30 April 2003 / 1 May 2003</t>
  </si>
  <si>
    <t>Net Profit for the Year</t>
  </si>
  <si>
    <t>QUARTER</t>
  </si>
  <si>
    <t>ENDED</t>
  </si>
  <si>
    <t>Withdrawl of Fixed Deposits</t>
  </si>
  <si>
    <t>Net Profit for the Period</t>
  </si>
  <si>
    <t>For the period ended 31 January 2004</t>
  </si>
  <si>
    <t>9 months</t>
  </si>
  <si>
    <t>31/01/2004</t>
  </si>
  <si>
    <t>31/01/2003</t>
  </si>
  <si>
    <t>0.19 sen</t>
  </si>
  <si>
    <t>1.22 sen</t>
  </si>
  <si>
    <t>As at 31 January 2004</t>
  </si>
  <si>
    <t>2.13 sen</t>
  </si>
  <si>
    <t>0.79 sen</t>
  </si>
  <si>
    <t>At 31 January 2004</t>
  </si>
  <si>
    <t>Placement for Fixed Deposits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</si>
</sst>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39"/>
      <name val="Arial"/>
      <family val="0"/>
    </font>
    <font>
      <b/>
      <sz val="11"/>
      <name val="Times New Roman"/>
      <family val="0"/>
    </font>
    <font>
      <sz val="11"/>
      <name val="Times New Roman"/>
      <family val="0"/>
    </font>
    <font>
      <b/>
      <sz val="12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sz val="12"/>
      <name val="Times New Roman"/>
      <family val="1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Border="0" applyProtection="0">
      <alignment vertical="top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ont="0" applyFill="0" applyBorder="0" applyProtection="0">
      <alignment vertical="top"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0" fillId="0" borderId="1" applyNumberFormat="0" applyFont="0" applyFill="0" applyAlignment="0" applyProtection="0"/>
  </cellStyleXfs>
  <cellXfs count="132">
    <xf numFmtId="0" fontId="0" fillId="0" borderId="0" xfId="0" applyAlignment="1">
      <alignment/>
    </xf>
    <xf numFmtId="3" fontId="3" fillId="0" borderId="0" xfId="17" applyNumberFormat="1" applyFont="1" applyAlignment="1">
      <alignment/>
    </xf>
    <xf numFmtId="3" fontId="4" fillId="0" borderId="0" xfId="17" applyNumberFormat="1" applyAlignment="1">
      <alignment/>
    </xf>
    <xf numFmtId="3" fontId="4" fillId="0" borderId="0" xfId="17" applyNumberFormat="1" applyAlignment="1">
      <alignment horizontal="left"/>
    </xf>
    <xf numFmtId="37" fontId="4" fillId="0" borderId="0" xfId="17" applyNumberFormat="1" applyAlignment="1">
      <alignment/>
    </xf>
    <xf numFmtId="3" fontId="4" fillId="0" borderId="0" xfId="17" applyNumberFormat="1" applyBorder="1" applyAlignment="1">
      <alignment/>
    </xf>
    <xf numFmtId="3" fontId="4" fillId="0" borderId="0" xfId="17" applyNumberFormat="1" applyFont="1" applyAlignment="1">
      <alignment/>
    </xf>
    <xf numFmtId="3" fontId="3" fillId="0" borderId="0" xfId="17" applyNumberFormat="1" applyFont="1" applyAlignment="1">
      <alignment/>
    </xf>
    <xf numFmtId="37" fontId="5" fillId="0" borderId="0" xfId="31" applyNumberFormat="1" applyFill="1" applyAlignment="1">
      <alignment horizontal="right"/>
      <protection/>
    </xf>
    <xf numFmtId="0" fontId="5" fillId="0" borderId="0" xfId="31" applyFill="1" applyBorder="1" applyAlignment="1">
      <alignment horizontal="right"/>
      <protection/>
    </xf>
    <xf numFmtId="3" fontId="4" fillId="0" borderId="0" xfId="17" applyNumberFormat="1" applyFont="1" applyAlignment="1">
      <alignment/>
    </xf>
    <xf numFmtId="3" fontId="4" fillId="0" borderId="0" xfId="17" applyNumberFormat="1" applyFont="1" applyBorder="1" applyAlignment="1">
      <alignment horizontal="center"/>
    </xf>
    <xf numFmtId="3" fontId="4" fillId="0" borderId="0" xfId="17" applyNumberFormat="1" applyBorder="1" applyAlignment="1">
      <alignment horizontal="center"/>
    </xf>
    <xf numFmtId="3" fontId="4" fillId="0" borderId="0" xfId="17" applyNumberFormat="1" applyFill="1" applyAlignment="1">
      <alignment horizontal="centerContinuous"/>
    </xf>
    <xf numFmtId="37" fontId="4" fillId="0" borderId="0" xfId="17" applyNumberFormat="1" applyBorder="1" applyAlignment="1">
      <alignment/>
    </xf>
    <xf numFmtId="3" fontId="3" fillId="0" borderId="0" xfId="18" applyNumberFormat="1" applyFont="1" applyAlignment="1">
      <alignment/>
    </xf>
    <xf numFmtId="3" fontId="4" fillId="0" borderId="0" xfId="18" applyNumberFormat="1" applyAlignment="1">
      <alignment/>
    </xf>
    <xf numFmtId="3" fontId="4" fillId="0" borderId="0" xfId="18" applyNumberFormat="1" applyAlignment="1">
      <alignment horizontal="left"/>
    </xf>
    <xf numFmtId="3" fontId="4" fillId="0" borderId="0" xfId="18" applyNumberFormat="1" applyBorder="1" applyAlignment="1">
      <alignment/>
    </xf>
    <xf numFmtId="0" fontId="0" fillId="0" borderId="0" xfId="32">
      <alignment/>
      <protection/>
    </xf>
    <xf numFmtId="3" fontId="4" fillId="0" borderId="0" xfId="18" applyNumberFormat="1" applyFont="1" applyAlignment="1">
      <alignment/>
    </xf>
    <xf numFmtId="3" fontId="3" fillId="0" borderId="0" xfId="18" applyNumberFormat="1" applyFont="1" applyAlignment="1">
      <alignment/>
    </xf>
    <xf numFmtId="0" fontId="5" fillId="0" borderId="0" xfId="32" applyFill="1" applyAlignment="1">
      <alignment horizontal="right"/>
      <protection/>
    </xf>
    <xf numFmtId="0" fontId="5" fillId="0" borderId="0" xfId="32" applyFill="1" applyBorder="1" applyAlignment="1">
      <alignment horizontal="right"/>
      <protection/>
    </xf>
    <xf numFmtId="3" fontId="4" fillId="0" borderId="0" xfId="18" applyNumberFormat="1" applyFont="1" applyBorder="1" applyAlignment="1">
      <alignment horizontal="center"/>
    </xf>
    <xf numFmtId="3" fontId="4" fillId="0" borderId="0" xfId="18" applyNumberFormat="1" applyAlignment="1">
      <alignment horizontal="center"/>
    </xf>
    <xf numFmtId="3" fontId="4" fillId="0" borderId="0" xfId="18" applyNumberFormat="1" applyFont="1" applyFill="1" applyBorder="1" applyAlignment="1">
      <alignment horizontal="center"/>
    </xf>
    <xf numFmtId="3" fontId="4" fillId="0" borderId="0" xfId="18" applyNumberFormat="1" applyBorder="1" applyAlignment="1">
      <alignment horizontal="center"/>
    </xf>
    <xf numFmtId="3" fontId="4" fillId="0" borderId="0" xfId="18" applyNumberFormat="1" applyFont="1" applyAlignment="1">
      <alignment horizontal="center"/>
    </xf>
    <xf numFmtId="3" fontId="4" fillId="0" borderId="0" xfId="18" applyNumberFormat="1" applyFont="1" applyBorder="1" applyAlignment="1">
      <alignment/>
    </xf>
    <xf numFmtId="41" fontId="4" fillId="0" borderId="0" xfId="18" applyNumberFormat="1" applyFont="1" applyFill="1" applyBorder="1" applyAlignment="1">
      <alignment horizontal="right"/>
    </xf>
    <xf numFmtId="41" fontId="4" fillId="0" borderId="0" xfId="18" applyNumberFormat="1" applyBorder="1" applyAlignment="1">
      <alignment/>
    </xf>
    <xf numFmtId="41" fontId="4" fillId="0" borderId="0" xfId="18" applyNumberFormat="1" applyAlignment="1">
      <alignment/>
    </xf>
    <xf numFmtId="41" fontId="4" fillId="0" borderId="0" xfId="18" applyNumberFormat="1" applyFill="1" applyBorder="1" applyAlignment="1">
      <alignment horizontal="right"/>
    </xf>
    <xf numFmtId="3" fontId="4" fillId="0" borderId="0" xfId="18" applyNumberFormat="1" applyFont="1" applyBorder="1" applyAlignment="1" quotePrefix="1">
      <alignment/>
    </xf>
    <xf numFmtId="3" fontId="3" fillId="0" borderId="0" xfId="18" applyNumberFormat="1" applyFont="1" applyBorder="1" applyAlignment="1">
      <alignment/>
    </xf>
    <xf numFmtId="3" fontId="4" fillId="0" borderId="0" xfId="18" applyNumberFormat="1" applyFont="1" applyBorder="1" applyAlignment="1">
      <alignment/>
    </xf>
    <xf numFmtId="41" fontId="4" fillId="0" borderId="2" xfId="18" applyNumberFormat="1" applyFill="1" applyBorder="1" applyAlignment="1">
      <alignment horizontal="right"/>
    </xf>
    <xf numFmtId="3" fontId="6" fillId="0" borderId="0" xfId="18" applyNumberFormat="1" applyFont="1" applyBorder="1" applyAlignment="1">
      <alignment/>
    </xf>
    <xf numFmtId="3" fontId="4" fillId="0" borderId="0" xfId="18" applyNumberFormat="1" applyFill="1" applyBorder="1" applyAlignment="1">
      <alignment horizontal="left"/>
    </xf>
    <xf numFmtId="41" fontId="4" fillId="0" borderId="0" xfId="18" applyNumberFormat="1" applyFill="1" applyBorder="1" applyAlignment="1">
      <alignment horizontal="left"/>
    </xf>
    <xf numFmtId="3" fontId="3" fillId="0" borderId="0" xfId="19" applyNumberFormat="1" applyFont="1" applyAlignment="1">
      <alignment/>
    </xf>
    <xf numFmtId="0" fontId="4" fillId="0" borderId="0" xfId="33" applyFont="1" applyAlignment="1">
      <alignment/>
      <protection/>
    </xf>
    <xf numFmtId="37" fontId="4" fillId="0" borderId="0" xfId="19" applyNumberFormat="1" applyFont="1" applyAlignment="1">
      <alignment/>
    </xf>
    <xf numFmtId="37" fontId="4" fillId="0" borderId="0" xfId="33" applyNumberFormat="1" applyFont="1" applyAlignment="1">
      <alignment/>
      <protection/>
    </xf>
    <xf numFmtId="0" fontId="0" fillId="0" borderId="0" xfId="33">
      <alignment/>
      <protection/>
    </xf>
    <xf numFmtId="3" fontId="4" fillId="0" borderId="0" xfId="19" applyNumberFormat="1" applyFont="1" applyAlignment="1">
      <alignment/>
    </xf>
    <xf numFmtId="3" fontId="3" fillId="0" borderId="0" xfId="19" applyNumberFormat="1" applyFont="1" applyAlignment="1">
      <alignment/>
    </xf>
    <xf numFmtId="3" fontId="4" fillId="0" borderId="0" xfId="19" applyNumberFormat="1" applyFont="1" applyAlignment="1">
      <alignment/>
    </xf>
    <xf numFmtId="37" fontId="4" fillId="0" borderId="0" xfId="19" applyNumberFormat="1" applyFont="1" applyFill="1" applyAlignment="1">
      <alignment horizontal="centerContinuous"/>
    </xf>
    <xf numFmtId="37" fontId="4" fillId="0" borderId="0" xfId="33" applyNumberFormat="1" applyFont="1" applyFill="1" applyAlignment="1">
      <alignment horizontal="centerContinuous"/>
      <protection/>
    </xf>
    <xf numFmtId="37" fontId="4" fillId="0" borderId="0" xfId="19" applyNumberFormat="1" applyFont="1" applyFill="1" applyAlignment="1">
      <alignment horizontal="center"/>
    </xf>
    <xf numFmtId="37" fontId="4" fillId="0" borderId="0" xfId="33" applyNumberFormat="1" applyFont="1" applyFill="1" applyAlignment="1">
      <alignment horizontal="center"/>
      <protection/>
    </xf>
    <xf numFmtId="37" fontId="4" fillId="0" borderId="0" xfId="19" applyNumberFormat="1" applyFont="1" applyAlignment="1">
      <alignment horizontal="center"/>
    </xf>
    <xf numFmtId="37" fontId="4" fillId="0" borderId="0" xfId="33" applyNumberFormat="1" applyFont="1">
      <alignment horizontal="center"/>
      <protection/>
    </xf>
    <xf numFmtId="37" fontId="4" fillId="0" borderId="0" xfId="19" applyNumberFormat="1" applyFont="1" applyFill="1" applyAlignment="1">
      <alignment horizontal="right"/>
    </xf>
    <xf numFmtId="0" fontId="3" fillId="0" borderId="0" xfId="33" applyFont="1" applyBorder="1" applyAlignment="1">
      <alignment/>
      <protection/>
    </xf>
    <xf numFmtId="0" fontId="7" fillId="0" borderId="0" xfId="33" applyFont="1">
      <alignment/>
      <protection/>
    </xf>
    <xf numFmtId="41" fontId="4" fillId="0" borderId="0" xfId="19" applyNumberFormat="1" applyFont="1" applyFill="1" applyAlignment="1">
      <alignment horizontal="right"/>
    </xf>
    <xf numFmtId="41" fontId="4" fillId="0" borderId="3" xfId="19" applyNumberFormat="1" applyFont="1" applyFill="1" applyBorder="1" applyAlignment="1">
      <alignment horizontal="right"/>
    </xf>
    <xf numFmtId="41" fontId="4" fillId="0" borderId="0" xfId="19" applyNumberFormat="1" applyFont="1" applyFill="1" applyBorder="1" applyAlignment="1">
      <alignment horizontal="right"/>
    </xf>
    <xf numFmtId="41" fontId="4" fillId="0" borderId="0" xfId="19" applyNumberFormat="1" applyFont="1" applyAlignment="1">
      <alignment/>
    </xf>
    <xf numFmtId="0" fontId="3" fillId="0" borderId="0" xfId="33" applyFont="1" applyAlignment="1">
      <alignment/>
      <protection/>
    </xf>
    <xf numFmtId="41" fontId="4" fillId="0" borderId="0" xfId="19" applyNumberFormat="1" applyFont="1" applyBorder="1" applyAlignment="1">
      <alignment/>
    </xf>
    <xf numFmtId="39" fontId="4" fillId="0" borderId="0" xfId="19" applyNumberFormat="1" applyFont="1" applyFill="1" applyAlignment="1">
      <alignment horizontal="right"/>
    </xf>
    <xf numFmtId="3" fontId="3" fillId="0" borderId="0" xfId="20" applyNumberFormat="1" applyFont="1" applyAlignment="1">
      <alignment/>
    </xf>
    <xf numFmtId="3" fontId="4" fillId="0" borderId="0" xfId="20" applyNumberFormat="1" applyAlignment="1">
      <alignment/>
    </xf>
    <xf numFmtId="3" fontId="4" fillId="0" borderId="0" xfId="20" applyNumberFormat="1" applyBorder="1" applyAlignment="1">
      <alignment/>
    </xf>
    <xf numFmtId="37" fontId="4" fillId="0" borderId="0" xfId="20" applyNumberFormat="1" applyAlignment="1">
      <alignment/>
    </xf>
    <xf numFmtId="37" fontId="4" fillId="0" borderId="0" xfId="20" applyNumberFormat="1" applyBorder="1" applyAlignment="1">
      <alignment/>
    </xf>
    <xf numFmtId="3" fontId="4" fillId="0" borderId="0" xfId="20" applyNumberFormat="1" applyFont="1" applyAlignment="1">
      <alignment/>
    </xf>
    <xf numFmtId="3" fontId="3" fillId="0" borderId="0" xfId="20" applyNumberFormat="1" applyFont="1" applyAlignment="1">
      <alignment/>
    </xf>
    <xf numFmtId="37" fontId="5" fillId="0" borderId="0" xfId="20" applyNumberFormat="1" applyFill="1" applyAlignment="1">
      <alignment horizontal="right"/>
    </xf>
    <xf numFmtId="37" fontId="5" fillId="0" borderId="0" xfId="20" applyNumberFormat="1" applyFill="1" applyBorder="1" applyAlignment="1">
      <alignment horizontal="right"/>
    </xf>
    <xf numFmtId="0" fontId="0" fillId="0" borderId="0" xfId="34">
      <alignment/>
      <protection/>
    </xf>
    <xf numFmtId="3" fontId="4" fillId="0" borderId="0" xfId="20" applyNumberFormat="1" applyFont="1" applyAlignment="1">
      <alignment/>
    </xf>
    <xf numFmtId="37" fontId="4" fillId="0" borderId="0" xfId="20" applyNumberFormat="1" applyFont="1" applyAlignment="1">
      <alignment horizontal="center"/>
    </xf>
    <xf numFmtId="37" fontId="4" fillId="0" borderId="0" xfId="20" applyNumberFormat="1" applyFont="1" applyFill="1" applyAlignment="1">
      <alignment horizontal="center"/>
    </xf>
    <xf numFmtId="3" fontId="4" fillId="0" borderId="0" xfId="20" applyNumberFormat="1" applyBorder="1" applyAlignment="1">
      <alignment horizontal="center"/>
    </xf>
    <xf numFmtId="37" fontId="4" fillId="0" borderId="0" xfId="20" applyNumberFormat="1" applyAlignment="1">
      <alignment horizontal="center"/>
    </xf>
    <xf numFmtId="37" fontId="4" fillId="0" borderId="0" xfId="20" applyNumberFormat="1" applyBorder="1" applyAlignment="1">
      <alignment horizontal="center"/>
    </xf>
    <xf numFmtId="3" fontId="4" fillId="0" borderId="0" xfId="20" applyNumberFormat="1" applyFill="1" applyAlignment="1">
      <alignment horizontal="centerContinuous"/>
    </xf>
    <xf numFmtId="3" fontId="4" fillId="0" borderId="0" xfId="20" applyNumberFormat="1" applyFont="1" applyBorder="1" applyAlignment="1">
      <alignment horizontal="center"/>
    </xf>
    <xf numFmtId="37" fontId="4" fillId="0" borderId="0" xfId="20" applyNumberFormat="1" applyFont="1" applyBorder="1" applyAlignment="1">
      <alignment horizontal="center"/>
    </xf>
    <xf numFmtId="3" fontId="4" fillId="0" borderId="0" xfId="20" applyNumberFormat="1" applyFill="1" applyAlignment="1">
      <alignment horizontal="right"/>
    </xf>
    <xf numFmtId="41" fontId="4" fillId="0" borderId="0" xfId="20" applyNumberFormat="1" applyAlignment="1">
      <alignment/>
    </xf>
    <xf numFmtId="41" fontId="4" fillId="0" borderId="0" xfId="20" applyNumberFormat="1" applyBorder="1" applyAlignment="1">
      <alignment/>
    </xf>
    <xf numFmtId="0" fontId="4" fillId="0" borderId="0" xfId="20" applyNumberFormat="1" applyFill="1" applyBorder="1" applyAlignment="1">
      <alignment horizontal="right"/>
    </xf>
    <xf numFmtId="0" fontId="4" fillId="0" borderId="0" xfId="20" applyNumberFormat="1" applyFill="1" applyBorder="1" applyAlignment="1">
      <alignment horizontal="center"/>
    </xf>
    <xf numFmtId="41" fontId="4" fillId="0" borderId="3" xfId="20" applyNumberFormat="1" applyBorder="1" applyAlignment="1">
      <alignment/>
    </xf>
    <xf numFmtId="41" fontId="4" fillId="0" borderId="4" xfId="20" applyNumberFormat="1" applyBorder="1" applyAlignment="1">
      <alignment/>
    </xf>
    <xf numFmtId="41" fontId="4" fillId="0" borderId="5" xfId="20" applyNumberFormat="1" applyBorder="1" applyAlignment="1">
      <alignment/>
    </xf>
    <xf numFmtId="3" fontId="4" fillId="0" borderId="0" xfId="20" applyNumberFormat="1" applyFont="1" applyBorder="1" applyAlignment="1">
      <alignment/>
    </xf>
    <xf numFmtId="41" fontId="4" fillId="0" borderId="6" xfId="20" applyNumberFormat="1" applyFont="1" applyFill="1" applyBorder="1" applyAlignment="1">
      <alignment horizontal="right"/>
    </xf>
    <xf numFmtId="41" fontId="4" fillId="0" borderId="0" xfId="20" applyNumberFormat="1" applyFont="1" applyFill="1" applyBorder="1" applyAlignment="1">
      <alignment horizontal="right"/>
    </xf>
    <xf numFmtId="41" fontId="4" fillId="0" borderId="5" xfId="20" applyNumberFormat="1" applyFont="1" applyBorder="1" applyAlignment="1">
      <alignment/>
    </xf>
    <xf numFmtId="41" fontId="4" fillId="0" borderId="0" xfId="20" applyNumberFormat="1" applyFont="1" applyBorder="1" applyAlignment="1">
      <alignment/>
    </xf>
    <xf numFmtId="41" fontId="4" fillId="0" borderId="6" xfId="20" applyNumberFormat="1" applyFont="1" applyBorder="1" applyAlignment="1">
      <alignment/>
    </xf>
    <xf numFmtId="41" fontId="4" fillId="0" borderId="7" xfId="20" applyNumberFormat="1" applyBorder="1" applyAlignment="1">
      <alignment/>
    </xf>
    <xf numFmtId="41" fontId="4" fillId="0" borderId="8" xfId="20" applyNumberFormat="1" applyFont="1" applyAlignment="1">
      <alignment/>
    </xf>
    <xf numFmtId="3" fontId="4" fillId="0" borderId="0" xfId="20" applyNumberFormat="1" applyFill="1" applyBorder="1" applyAlignment="1">
      <alignment horizontal="right"/>
    </xf>
    <xf numFmtId="41" fontId="4" fillId="0" borderId="9" xfId="20" applyNumberFormat="1" applyFont="1" applyBorder="1" applyAlignment="1">
      <alignment/>
    </xf>
    <xf numFmtId="43" fontId="4" fillId="0" borderId="0" xfId="20" applyNumberFormat="1" applyFont="1" applyBorder="1" applyAlignment="1">
      <alignment/>
    </xf>
    <xf numFmtId="164" fontId="4" fillId="0" borderId="0" xfId="19" applyNumberFormat="1" applyFont="1" applyAlignment="1">
      <alignment horizontal="center"/>
    </xf>
    <xf numFmtId="0" fontId="4" fillId="0" borderId="0" xfId="33" applyFont="1" applyBorder="1" applyAlignment="1">
      <alignment/>
      <protection/>
    </xf>
    <xf numFmtId="41" fontId="4" fillId="0" borderId="2" xfId="19" applyNumberFormat="1" applyFont="1" applyBorder="1" applyAlignment="1">
      <alignment/>
    </xf>
    <xf numFmtId="37" fontId="4" fillId="0" borderId="0" xfId="19" applyNumberFormat="1" applyFont="1" applyAlignment="1">
      <alignment horizontal="right"/>
    </xf>
    <xf numFmtId="3" fontId="4" fillId="0" borderId="0" xfId="20" applyNumberFormat="1" applyFont="1" applyBorder="1" applyAlignment="1">
      <alignment/>
    </xf>
    <xf numFmtId="3" fontId="3" fillId="0" borderId="0" xfId="20" applyNumberFormat="1" applyFont="1" applyBorder="1" applyAlignment="1">
      <alignment/>
    </xf>
    <xf numFmtId="41" fontId="4" fillId="0" borderId="10" xfId="20" applyNumberFormat="1" applyBorder="1" applyAlignment="1">
      <alignment/>
    </xf>
    <xf numFmtId="41" fontId="4" fillId="0" borderId="0" xfId="18" applyNumberFormat="1" applyFont="1" applyBorder="1" applyAlignment="1">
      <alignment/>
    </xf>
    <xf numFmtId="41" fontId="4" fillId="0" borderId="11" xfId="18" applyNumberFormat="1" applyFill="1" applyBorder="1" applyAlignment="1">
      <alignment horizontal="righ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9" fillId="0" borderId="0" xfId="0" applyFont="1" applyAlignment="1">
      <alignment/>
    </xf>
    <xf numFmtId="3" fontId="8" fillId="0" borderId="0" xfId="17" applyNumberFormat="1" applyFont="1" applyAlignment="1">
      <alignment horizontal="left"/>
    </xf>
    <xf numFmtId="37" fontId="8" fillId="0" borderId="0" xfId="17" applyNumberFormat="1" applyFont="1" applyAlignment="1">
      <alignment horizontal="center"/>
    </xf>
    <xf numFmtId="0" fontId="5" fillId="0" borderId="0" xfId="0" applyFont="1" applyAlignment="1">
      <alignment/>
    </xf>
    <xf numFmtId="41" fontId="8" fillId="0" borderId="0" xfId="20" applyNumberFormat="1" applyFont="1" applyAlignment="1">
      <alignment/>
    </xf>
    <xf numFmtId="41" fontId="8" fillId="0" borderId="3" xfId="20" applyNumberFormat="1" applyFont="1" applyBorder="1" applyAlignment="1">
      <alignment/>
    </xf>
    <xf numFmtId="41" fontId="8" fillId="0" borderId="0" xfId="20" applyNumberFormat="1" applyFont="1" applyAlignment="1">
      <alignment horizontal="center"/>
    </xf>
    <xf numFmtId="41" fontId="8" fillId="0" borderId="10" xfId="20" applyNumberFormat="1" applyFont="1" applyBorder="1" applyAlignment="1">
      <alignment/>
    </xf>
    <xf numFmtId="41" fontId="0" fillId="0" borderId="0" xfId="0" applyNumberFormat="1" applyAlignment="1">
      <alignment/>
    </xf>
    <xf numFmtId="37" fontId="4" fillId="0" borderId="0" xfId="19" applyNumberFormat="1" applyFont="1" applyAlignment="1" quotePrefix="1">
      <alignment horizontal="center"/>
    </xf>
    <xf numFmtId="37" fontId="4" fillId="0" borderId="0" xfId="19" applyNumberFormat="1" applyFont="1" applyAlignment="1" quotePrefix="1">
      <alignment horizontal="right"/>
    </xf>
    <xf numFmtId="41" fontId="4" fillId="0" borderId="0" xfId="19" applyNumberFormat="1" applyFont="1" applyFill="1" applyBorder="1" applyAlignment="1" quotePrefix="1">
      <alignment horizontal="right"/>
    </xf>
    <xf numFmtId="37" fontId="4" fillId="0" borderId="0" xfId="20" applyNumberFormat="1" applyFont="1" applyAlignment="1" quotePrefix="1">
      <alignment horizontal="center"/>
    </xf>
    <xf numFmtId="37" fontId="8" fillId="0" borderId="0" xfId="17" applyNumberFormat="1" applyFont="1" applyAlignment="1" quotePrefix="1">
      <alignment horizontal="center"/>
    </xf>
    <xf numFmtId="37" fontId="3" fillId="0" borderId="0" xfId="33" applyNumberFormat="1" applyFont="1" applyAlignment="1">
      <alignment/>
      <protection/>
    </xf>
    <xf numFmtId="0" fontId="8" fillId="0" borderId="0" xfId="0" applyFont="1" applyAlignment="1">
      <alignment horizontal="left"/>
    </xf>
  </cellXfs>
  <cellStyles count="23">
    <cellStyle name="Normal" xfId="0"/>
    <cellStyle name="Comma" xfId="15"/>
    <cellStyle name="Comma [0]" xfId="16"/>
    <cellStyle name="Comma_Sheet1" xfId="17"/>
    <cellStyle name="Comma_Sheet2" xfId="18"/>
    <cellStyle name="Comma_Sheet3" xfId="19"/>
    <cellStyle name="Comma_Sheet4" xfId="20"/>
    <cellStyle name="Comma0" xfId="21"/>
    <cellStyle name="Currency" xfId="22"/>
    <cellStyle name="Currency [0]" xfId="23"/>
    <cellStyle name="Currency0" xfId="24"/>
    <cellStyle name="Date" xfId="25"/>
    <cellStyle name="Fixed" xfId="26"/>
    <cellStyle name="Followed Hyperlink" xfId="27"/>
    <cellStyle name="Heading 1" xfId="28"/>
    <cellStyle name="Heading 2" xfId="29"/>
    <cellStyle name="Hyperlink" xfId="30"/>
    <cellStyle name="Normal_Sheet1" xfId="31"/>
    <cellStyle name="Normal_Sheet2" xfId="32"/>
    <cellStyle name="Normal_Sheet3" xfId="33"/>
    <cellStyle name="Normal_Sheet4" xfId="34"/>
    <cellStyle name="Percent" xfId="35"/>
    <cellStyle name="Total" xfId="3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showGridLines="0" showZeros="0" workbookViewId="0" topLeftCell="A16">
      <selection activeCell="G35" sqref="G35"/>
    </sheetView>
  </sheetViews>
  <sheetFormatPr defaultColWidth="9.140625" defaultRowHeight="12.75"/>
  <cols>
    <col min="1" max="1" width="3.7109375" style="0" customWidth="1"/>
    <col min="2" max="2" width="4.7109375" style="0" customWidth="1"/>
    <col min="3" max="3" width="47.7109375" style="0" customWidth="1"/>
    <col min="4" max="4" width="5.7109375" style="0" customWidth="1"/>
    <col min="5" max="5" width="12.7109375" style="0" customWidth="1"/>
    <col min="6" max="6" width="8.7109375" style="0" customWidth="1"/>
    <col min="7" max="7" width="11.7109375" style="0" customWidth="1"/>
  </cols>
  <sheetData>
    <row r="1" spans="1:9" ht="15">
      <c r="A1" s="65" t="s">
        <v>28</v>
      </c>
      <c r="B1" s="3"/>
      <c r="C1" s="3"/>
      <c r="D1" s="3"/>
      <c r="E1" s="4"/>
      <c r="F1" s="5"/>
      <c r="G1" s="5"/>
      <c r="H1" s="2"/>
      <c r="I1" s="14"/>
    </row>
    <row r="2" spans="1:9" ht="15">
      <c r="A2" s="1" t="s">
        <v>27</v>
      </c>
      <c r="B2" s="3"/>
      <c r="C2" s="3"/>
      <c r="D2" s="3"/>
      <c r="E2" s="4"/>
      <c r="F2" s="5"/>
      <c r="G2" s="5"/>
      <c r="H2" s="2"/>
      <c r="I2" s="14"/>
    </row>
    <row r="3" spans="1:9" ht="15">
      <c r="A3" s="70" t="s">
        <v>29</v>
      </c>
      <c r="B3" s="3"/>
      <c r="C3" s="3"/>
      <c r="D3" s="3"/>
      <c r="E3" s="4"/>
      <c r="F3" s="5"/>
      <c r="G3" s="5"/>
      <c r="H3" s="2"/>
      <c r="I3" s="14"/>
    </row>
    <row r="4" spans="1:9" ht="15">
      <c r="A4" s="6" t="s">
        <v>16</v>
      </c>
      <c r="B4" s="3"/>
      <c r="C4" s="3"/>
      <c r="D4" s="3"/>
      <c r="E4" s="4"/>
      <c r="F4" s="5"/>
      <c r="G4" s="5"/>
      <c r="H4" s="2"/>
      <c r="I4" s="14"/>
    </row>
    <row r="5" spans="1:9" ht="15">
      <c r="A5" s="1"/>
      <c r="B5" s="3"/>
      <c r="C5" s="3"/>
      <c r="D5" s="3"/>
      <c r="E5" s="4"/>
      <c r="F5" s="5"/>
      <c r="G5" s="5"/>
      <c r="H5" s="2"/>
      <c r="I5" s="14"/>
    </row>
    <row r="6" spans="1:9" ht="15">
      <c r="A6" s="7" t="s">
        <v>24</v>
      </c>
      <c r="B6" s="3"/>
      <c r="C6" s="3"/>
      <c r="D6" s="3"/>
      <c r="E6" s="4"/>
      <c r="F6" s="5"/>
      <c r="G6" s="5"/>
      <c r="H6" s="2"/>
      <c r="I6" s="14"/>
    </row>
    <row r="7" spans="1:9" ht="15.75">
      <c r="A7" s="7" t="s">
        <v>119</v>
      </c>
      <c r="B7" s="3"/>
      <c r="C7" s="3"/>
      <c r="D7" s="3"/>
      <c r="E7" s="8"/>
      <c r="F7" s="9"/>
      <c r="G7" s="5"/>
      <c r="H7" s="2"/>
      <c r="I7" s="14"/>
    </row>
    <row r="8" spans="1:9" ht="15">
      <c r="A8" s="10" t="s">
        <v>17</v>
      </c>
      <c r="B8" s="3"/>
      <c r="C8" s="3"/>
      <c r="D8" s="3"/>
      <c r="E8" s="4"/>
      <c r="F8" s="5"/>
      <c r="G8" s="5"/>
      <c r="H8" s="2"/>
      <c r="I8" s="14"/>
    </row>
    <row r="9" spans="1:9" ht="15">
      <c r="A9" s="2"/>
      <c r="B9" s="3"/>
      <c r="C9" s="3"/>
      <c r="D9" s="3"/>
      <c r="E9" s="4"/>
      <c r="F9" s="5"/>
      <c r="G9" s="5"/>
      <c r="H9" s="2"/>
      <c r="I9" s="14"/>
    </row>
    <row r="10" spans="1:9" ht="15.75">
      <c r="A10" s="2"/>
      <c r="B10" s="3"/>
      <c r="C10" s="3"/>
      <c r="D10" s="117"/>
      <c r="E10" s="118" t="s">
        <v>120</v>
      </c>
      <c r="F10" s="5"/>
      <c r="G10" s="118" t="s">
        <v>120</v>
      </c>
      <c r="H10" s="2"/>
      <c r="I10" s="14"/>
    </row>
    <row r="11" spans="1:9" ht="15.75">
      <c r="A11" s="2"/>
      <c r="B11" s="3"/>
      <c r="C11" s="3"/>
      <c r="D11" s="117"/>
      <c r="E11" s="118" t="s">
        <v>10</v>
      </c>
      <c r="F11" s="12"/>
      <c r="G11" s="118" t="s">
        <v>10</v>
      </c>
      <c r="H11" s="13"/>
      <c r="I11" s="14"/>
    </row>
    <row r="12" spans="1:9" ht="15.75">
      <c r="A12" s="2"/>
      <c r="B12" s="3"/>
      <c r="C12" s="3"/>
      <c r="D12" s="117"/>
      <c r="E12" s="129" t="s">
        <v>121</v>
      </c>
      <c r="F12" s="11"/>
      <c r="G12" s="129" t="s">
        <v>122</v>
      </c>
      <c r="H12" s="13"/>
      <c r="I12" s="14"/>
    </row>
    <row r="13" spans="1:9" ht="15.75">
      <c r="A13" s="2"/>
      <c r="B13" s="3"/>
      <c r="C13" s="3"/>
      <c r="D13" s="117"/>
      <c r="E13" s="118" t="s">
        <v>0</v>
      </c>
      <c r="F13" s="12"/>
      <c r="G13" s="118" t="s">
        <v>0</v>
      </c>
      <c r="H13" s="13"/>
      <c r="I13" s="14"/>
    </row>
    <row r="14" spans="1:9" ht="15.75">
      <c r="A14" s="112" t="s">
        <v>76</v>
      </c>
      <c r="B14" s="113"/>
      <c r="C14" s="113"/>
      <c r="D14" s="113"/>
      <c r="E14" s="113"/>
      <c r="G14" s="113"/>
      <c r="H14" s="14"/>
      <c r="I14" s="14"/>
    </row>
    <row r="15" spans="1:9" ht="15.75">
      <c r="A15" s="113"/>
      <c r="B15" s="113"/>
      <c r="C15" s="113"/>
      <c r="D15" s="113"/>
      <c r="E15" s="113"/>
      <c r="G15" s="113"/>
      <c r="H15" s="14"/>
      <c r="I15" s="14"/>
    </row>
    <row r="16" spans="1:9" ht="15.75">
      <c r="A16" s="113"/>
      <c r="B16" s="113" t="s">
        <v>77</v>
      </c>
      <c r="C16" s="113"/>
      <c r="D16" s="113"/>
      <c r="E16" s="120">
        <v>1822</v>
      </c>
      <c r="F16" s="113"/>
      <c r="G16" s="120">
        <v>1192</v>
      </c>
      <c r="H16" s="14"/>
      <c r="I16" s="14"/>
    </row>
    <row r="17" spans="1:9" ht="15.75">
      <c r="A17" s="113"/>
      <c r="B17" s="113" t="s">
        <v>74</v>
      </c>
      <c r="C17" s="113"/>
      <c r="D17" s="113"/>
      <c r="E17" s="113"/>
      <c r="F17" s="113"/>
      <c r="G17" s="113"/>
      <c r="H17" s="14"/>
      <c r="I17" s="14"/>
    </row>
    <row r="18" spans="1:9" ht="15.75">
      <c r="A18" s="113"/>
      <c r="B18" s="113"/>
      <c r="C18" s="113" t="s">
        <v>75</v>
      </c>
      <c r="D18" s="113"/>
      <c r="E18" s="120">
        <v>5762</v>
      </c>
      <c r="F18" s="113"/>
      <c r="G18" s="120">
        <v>4791</v>
      </c>
      <c r="H18" s="14"/>
      <c r="I18" s="14"/>
    </row>
    <row r="19" spans="1:9" ht="15.75">
      <c r="A19" s="113"/>
      <c r="B19" s="113"/>
      <c r="C19" s="113" t="s">
        <v>78</v>
      </c>
      <c r="D19" s="113"/>
      <c r="E19" s="120">
        <v>-214</v>
      </c>
      <c r="G19" s="120">
        <v>-2672</v>
      </c>
      <c r="H19" s="14"/>
      <c r="I19" s="14"/>
    </row>
    <row r="20" spans="1:9" ht="15.75">
      <c r="A20" s="113"/>
      <c r="B20" s="113"/>
      <c r="C20" s="113" t="s">
        <v>79</v>
      </c>
      <c r="D20" s="113"/>
      <c r="E20" s="120">
        <v>51</v>
      </c>
      <c r="G20" s="120">
        <v>-53</v>
      </c>
      <c r="H20" s="14"/>
      <c r="I20" s="14"/>
    </row>
    <row r="21" spans="1:9" ht="15.75">
      <c r="A21" s="113"/>
      <c r="B21" s="113"/>
      <c r="C21" s="113" t="s">
        <v>80</v>
      </c>
      <c r="D21" s="113"/>
      <c r="E21" s="120">
        <v>-216</v>
      </c>
      <c r="G21" s="120">
        <v>-216</v>
      </c>
      <c r="H21" s="14"/>
      <c r="I21" s="14"/>
    </row>
    <row r="22" spans="1:9" ht="15.75">
      <c r="A22" s="113"/>
      <c r="B22" s="113"/>
      <c r="C22" s="113" t="s">
        <v>81</v>
      </c>
      <c r="D22" s="113"/>
      <c r="E22" s="120">
        <v>3075</v>
      </c>
      <c r="G22" s="120">
        <v>3316</v>
      </c>
      <c r="H22" s="14"/>
      <c r="I22" s="14"/>
    </row>
    <row r="23" spans="1:9" ht="15.75">
      <c r="A23" s="113"/>
      <c r="B23" s="113"/>
      <c r="C23" s="113" t="s">
        <v>37</v>
      </c>
      <c r="D23" s="113"/>
      <c r="E23" s="120">
        <v>-19</v>
      </c>
      <c r="G23" s="120">
        <v>-20</v>
      </c>
      <c r="H23" s="14"/>
      <c r="I23" s="14"/>
    </row>
    <row r="24" spans="1:9" ht="15.75">
      <c r="A24" s="113"/>
      <c r="B24" s="113"/>
      <c r="C24" s="113" t="s">
        <v>82</v>
      </c>
      <c r="D24" s="113"/>
      <c r="E24" s="120">
        <v>1544</v>
      </c>
      <c r="F24" s="113"/>
      <c r="G24" s="120">
        <v>955</v>
      </c>
      <c r="H24" s="14"/>
      <c r="I24" s="14"/>
    </row>
    <row r="25" spans="1:9" ht="15.75">
      <c r="A25" s="113"/>
      <c r="B25" s="113"/>
      <c r="C25" s="114" t="s">
        <v>107</v>
      </c>
      <c r="D25" s="113"/>
      <c r="E25" s="121">
        <v>20</v>
      </c>
      <c r="G25" s="121">
        <v>3</v>
      </c>
      <c r="H25" s="14"/>
      <c r="I25" s="14"/>
    </row>
    <row r="26" spans="1:9" ht="15.75">
      <c r="A26" s="113"/>
      <c r="B26" s="113"/>
      <c r="C26" s="113"/>
      <c r="D26" s="113"/>
      <c r="E26" s="120"/>
      <c r="G26" s="120"/>
      <c r="H26" s="2"/>
      <c r="I26" s="2"/>
    </row>
    <row r="27" spans="1:9" ht="15.75">
      <c r="A27" s="113"/>
      <c r="B27" s="113" t="s">
        <v>83</v>
      </c>
      <c r="C27" s="113"/>
      <c r="D27" s="113"/>
      <c r="E27" s="120">
        <f>SUM(E16:E25)</f>
        <v>11825</v>
      </c>
      <c r="G27" s="120">
        <f>SUM(G16:G25)</f>
        <v>7296</v>
      </c>
      <c r="H27" s="2"/>
      <c r="I27" s="2"/>
    </row>
    <row r="28" spans="1:9" ht="15.75">
      <c r="A28" s="113"/>
      <c r="B28" s="113" t="s">
        <v>84</v>
      </c>
      <c r="C28" s="113"/>
      <c r="D28" s="113"/>
      <c r="E28" s="120"/>
      <c r="G28" s="120"/>
      <c r="H28" s="2"/>
      <c r="I28" s="2"/>
    </row>
    <row r="29" spans="1:9" ht="15.75">
      <c r="A29" s="113"/>
      <c r="B29" s="113"/>
      <c r="C29" s="114" t="s">
        <v>18</v>
      </c>
      <c r="D29" s="113"/>
      <c r="E29" s="120">
        <v>-339</v>
      </c>
      <c r="G29" s="120">
        <v>-245</v>
      </c>
      <c r="H29" s="2"/>
      <c r="I29" s="2"/>
    </row>
    <row r="30" spans="1:9" ht="15.75">
      <c r="A30" s="113"/>
      <c r="B30" s="113"/>
      <c r="C30" s="113" t="s">
        <v>58</v>
      </c>
      <c r="D30" s="113"/>
      <c r="E30" s="120">
        <v>-3106</v>
      </c>
      <c r="G30" s="120">
        <v>-6733</v>
      </c>
      <c r="H30" s="2"/>
      <c r="I30" s="2"/>
    </row>
    <row r="31" spans="1:9" ht="15.75">
      <c r="A31" s="113"/>
      <c r="B31" s="113"/>
      <c r="C31" s="113" t="s">
        <v>59</v>
      </c>
      <c r="D31" s="113"/>
      <c r="E31" s="121">
        <v>-3215</v>
      </c>
      <c r="G31" s="121">
        <v>-18900</v>
      </c>
      <c r="H31" s="2"/>
      <c r="I31" s="2">
        <v>-948</v>
      </c>
    </row>
    <row r="32" spans="1:9" ht="15.75">
      <c r="A32" s="113"/>
      <c r="B32" s="113"/>
      <c r="C32" s="113"/>
      <c r="D32" s="113"/>
      <c r="E32" s="120"/>
      <c r="G32" s="120"/>
      <c r="H32" s="2"/>
      <c r="I32" s="2"/>
    </row>
    <row r="33" spans="1:9" ht="15.75">
      <c r="A33" s="113"/>
      <c r="B33" s="113" t="s">
        <v>85</v>
      </c>
      <c r="C33" s="113"/>
      <c r="D33" s="113"/>
      <c r="E33" s="120">
        <f>SUM(E27:E31)</f>
        <v>5165</v>
      </c>
      <c r="G33" s="120">
        <f>SUM(G27:G31)</f>
        <v>-18582</v>
      </c>
      <c r="H33" s="2"/>
      <c r="I33" s="2"/>
    </row>
    <row r="34" spans="1:9" ht="15.75">
      <c r="A34" s="113"/>
      <c r="B34" s="113" t="s">
        <v>86</v>
      </c>
      <c r="C34" s="113"/>
      <c r="D34" s="113"/>
      <c r="E34" s="120">
        <v>-180</v>
      </c>
      <c r="G34" s="120">
        <v>-125</v>
      </c>
      <c r="H34" s="2"/>
      <c r="I34" s="2"/>
    </row>
    <row r="35" spans="1:9" ht="15.75">
      <c r="A35" s="113"/>
      <c r="B35" s="113" t="s">
        <v>87</v>
      </c>
      <c r="C35" s="113"/>
      <c r="D35" s="113"/>
      <c r="E35" s="121">
        <v>-3075</v>
      </c>
      <c r="G35" s="121">
        <v>-3316</v>
      </c>
      <c r="H35" s="2"/>
      <c r="I35" s="2"/>
    </row>
    <row r="36" spans="1:9" ht="15.75">
      <c r="A36" s="113"/>
      <c r="B36" s="113"/>
      <c r="C36" s="113"/>
      <c r="D36" s="113"/>
      <c r="E36" s="120"/>
      <c r="G36" s="120"/>
      <c r="H36" s="2"/>
      <c r="I36" s="2"/>
    </row>
    <row r="37" spans="1:9" ht="15.75">
      <c r="A37" s="113"/>
      <c r="B37" s="112" t="s">
        <v>88</v>
      </c>
      <c r="C37" s="112"/>
      <c r="D37" s="119"/>
      <c r="E37" s="121">
        <f>SUM(E33:E35)</f>
        <v>1910</v>
      </c>
      <c r="G37" s="121">
        <f>SUM(G33:G35)</f>
        <v>-22023</v>
      </c>
      <c r="H37" s="2"/>
      <c r="I37" s="2"/>
    </row>
    <row r="38" spans="1:9" ht="15.75">
      <c r="A38" s="113"/>
      <c r="B38" s="113"/>
      <c r="C38" s="113"/>
      <c r="D38" s="113"/>
      <c r="E38" s="120"/>
      <c r="G38" s="120"/>
      <c r="H38" s="2"/>
      <c r="I38" s="2"/>
    </row>
    <row r="39" spans="1:9" ht="15.75">
      <c r="A39" s="112" t="s">
        <v>89</v>
      </c>
      <c r="B39" s="113"/>
      <c r="C39" s="113"/>
      <c r="D39" s="113"/>
      <c r="E39" s="120"/>
      <c r="G39" s="120"/>
      <c r="H39" s="14"/>
      <c r="I39" s="14"/>
    </row>
    <row r="40" spans="1:9" ht="15.75">
      <c r="A40" s="113"/>
      <c r="B40" s="113"/>
      <c r="C40" s="113"/>
      <c r="D40" s="113"/>
      <c r="E40" s="120"/>
      <c r="G40" s="120"/>
      <c r="H40" s="14"/>
      <c r="I40" s="14"/>
    </row>
    <row r="41" spans="1:9" ht="15.75">
      <c r="A41" s="113"/>
      <c r="B41" s="113" t="s">
        <v>90</v>
      </c>
      <c r="C41" s="113"/>
      <c r="D41" s="113"/>
      <c r="E41" s="120">
        <f>-2404-16</f>
        <v>-2420</v>
      </c>
      <c r="G41" s="120">
        <v>-4236</v>
      </c>
      <c r="H41" s="14"/>
      <c r="I41" s="14"/>
    </row>
    <row r="42" spans="1:9" ht="15.75">
      <c r="A42" s="113"/>
      <c r="B42" s="131" t="s">
        <v>117</v>
      </c>
      <c r="C42" s="113"/>
      <c r="D42" s="113"/>
      <c r="E42" s="120">
        <v>1523</v>
      </c>
      <c r="G42" s="120">
        <v>634</v>
      </c>
      <c r="H42" s="14"/>
      <c r="I42" s="14"/>
    </row>
    <row r="43" spans="1:9" ht="15.75">
      <c r="A43" s="113"/>
      <c r="B43" s="131" t="s">
        <v>129</v>
      </c>
      <c r="C43" s="113"/>
      <c r="D43" s="113"/>
      <c r="E43" s="120">
        <v>-250</v>
      </c>
      <c r="G43" s="120">
        <v>0</v>
      </c>
      <c r="H43" s="14"/>
      <c r="I43" s="14"/>
    </row>
    <row r="44" spans="1:9" ht="15.75">
      <c r="A44" s="113"/>
      <c r="B44" s="113" t="s">
        <v>91</v>
      </c>
      <c r="C44" s="113"/>
      <c r="D44" s="113"/>
      <c r="E44" s="120">
        <f>1613+110+332</f>
        <v>2055</v>
      </c>
      <c r="G44" s="120">
        <v>2262</v>
      </c>
      <c r="H44" s="14"/>
      <c r="I44" s="14"/>
    </row>
    <row r="45" spans="1:9" ht="15.75">
      <c r="A45" s="113"/>
      <c r="B45" s="113" t="s">
        <v>56</v>
      </c>
      <c r="C45" s="113"/>
      <c r="D45" s="113"/>
      <c r="E45" s="120">
        <v>-697</v>
      </c>
      <c r="G45" s="120">
        <v>-825</v>
      </c>
      <c r="H45" s="14"/>
      <c r="I45" s="14"/>
    </row>
    <row r="46" spans="1:9" ht="15.75">
      <c r="A46" s="113"/>
      <c r="B46" s="113" t="s">
        <v>92</v>
      </c>
      <c r="C46" s="113"/>
      <c r="D46" s="113"/>
      <c r="E46" s="121">
        <v>19</v>
      </c>
      <c r="G46" s="121">
        <v>20</v>
      </c>
      <c r="H46" s="14"/>
      <c r="I46" s="14"/>
    </row>
    <row r="47" spans="1:9" ht="15.75">
      <c r="A47" s="113"/>
      <c r="B47" s="113"/>
      <c r="C47" s="113"/>
      <c r="D47" s="113"/>
      <c r="E47" s="120"/>
      <c r="G47" s="120"/>
      <c r="H47" s="14"/>
      <c r="I47" s="14"/>
    </row>
    <row r="48" spans="1:9" ht="15.75">
      <c r="A48" s="113"/>
      <c r="B48" s="115" t="s">
        <v>93</v>
      </c>
      <c r="C48" s="113"/>
      <c r="D48" s="113"/>
      <c r="E48" s="121">
        <f>SUM(E41:E46)</f>
        <v>230</v>
      </c>
      <c r="G48" s="121">
        <f>SUM(G41:G46)</f>
        <v>-2145</v>
      </c>
      <c r="H48" s="14"/>
      <c r="I48" s="14"/>
    </row>
    <row r="49" spans="1:9" ht="15.75">
      <c r="A49" s="113"/>
      <c r="B49" s="113"/>
      <c r="C49" s="113"/>
      <c r="D49" s="113"/>
      <c r="E49" s="120"/>
      <c r="G49" s="120"/>
      <c r="H49" s="14"/>
      <c r="I49" s="14"/>
    </row>
    <row r="50" spans="1:9" ht="15.75">
      <c r="A50" s="112" t="s">
        <v>94</v>
      </c>
      <c r="B50" s="113"/>
      <c r="C50" s="113"/>
      <c r="D50" s="113"/>
      <c r="E50" s="120"/>
      <c r="G50" s="120"/>
      <c r="H50" s="14"/>
      <c r="I50" s="14"/>
    </row>
    <row r="51" spans="1:9" ht="15.75">
      <c r="A51" s="113"/>
      <c r="B51" s="113"/>
      <c r="C51" s="113"/>
      <c r="D51" s="113"/>
      <c r="E51" s="120"/>
      <c r="G51" s="120"/>
      <c r="H51" s="14"/>
      <c r="I51" s="14"/>
    </row>
    <row r="52" spans="1:9" ht="15.75">
      <c r="A52" s="113"/>
      <c r="B52" s="113" t="s">
        <v>95</v>
      </c>
      <c r="C52" s="113"/>
      <c r="D52" s="113"/>
      <c r="E52" s="120">
        <v>90</v>
      </c>
      <c r="G52" s="120">
        <v>255</v>
      </c>
      <c r="H52" s="14"/>
      <c r="I52" s="14"/>
    </row>
    <row r="53" spans="1:9" ht="15.75">
      <c r="A53" s="113"/>
      <c r="B53" s="113" t="s">
        <v>110</v>
      </c>
      <c r="C53" s="113"/>
      <c r="D53" s="113"/>
      <c r="E53" s="120">
        <v>726</v>
      </c>
      <c r="G53" s="120">
        <f>15437+8657</f>
        <v>24094</v>
      </c>
      <c r="H53" s="14"/>
      <c r="I53" s="14"/>
    </row>
    <row r="54" spans="1:9" ht="15.75">
      <c r="A54" s="113"/>
      <c r="B54" s="113" t="s">
        <v>96</v>
      </c>
      <c r="C54" s="113"/>
      <c r="D54" s="113"/>
      <c r="E54" s="121">
        <v>-2740</v>
      </c>
      <c r="G54" s="121">
        <v>-4034</v>
      </c>
      <c r="H54" s="14"/>
      <c r="I54" s="14"/>
    </row>
    <row r="55" spans="1:9" ht="15.75">
      <c r="A55" s="113"/>
      <c r="B55" s="113"/>
      <c r="C55" s="113"/>
      <c r="D55" s="113"/>
      <c r="E55" s="120"/>
      <c r="G55" s="120"/>
      <c r="H55" s="14"/>
      <c r="I55" s="14"/>
    </row>
    <row r="56" spans="1:9" ht="15.75">
      <c r="A56" s="113"/>
      <c r="B56" s="112" t="s">
        <v>97</v>
      </c>
      <c r="C56" s="113"/>
      <c r="D56" s="113"/>
      <c r="E56" s="121">
        <f>SUM(E52:E54)</f>
        <v>-1924</v>
      </c>
      <c r="G56" s="121">
        <f>SUM(G52:G54)</f>
        <v>20315</v>
      </c>
      <c r="H56" s="14"/>
      <c r="I56" s="14"/>
    </row>
    <row r="57" spans="1:7" ht="15.75">
      <c r="A57" s="113"/>
      <c r="B57" s="113"/>
      <c r="C57" s="113"/>
      <c r="D57" s="113"/>
      <c r="E57" s="120"/>
      <c r="G57" s="120"/>
    </row>
    <row r="58" spans="1:7" ht="15.75">
      <c r="A58" s="113" t="s">
        <v>106</v>
      </c>
      <c r="B58" s="113"/>
      <c r="C58" s="113"/>
      <c r="D58" s="113"/>
      <c r="E58" s="120">
        <f>ROUND(E37+E48+E56,0)</f>
        <v>216</v>
      </c>
      <c r="F58" s="124"/>
      <c r="G58" s="120">
        <f>ROUND(G37+G48+G56,0)</f>
        <v>-3853</v>
      </c>
    </row>
    <row r="59" spans="1:7" ht="15.75">
      <c r="A59" s="113" t="s">
        <v>98</v>
      </c>
      <c r="B59" s="113"/>
      <c r="C59" s="113"/>
      <c r="D59" s="113"/>
      <c r="E59" s="121">
        <v>-13406</v>
      </c>
      <c r="G59" s="121">
        <v>-11665</v>
      </c>
    </row>
    <row r="60" spans="1:7" ht="15.75">
      <c r="A60" s="113"/>
      <c r="B60" s="113"/>
      <c r="C60" s="113"/>
      <c r="D60" s="113"/>
      <c r="E60" s="120"/>
      <c r="G60" s="120"/>
    </row>
    <row r="61" spans="1:7" ht="15.75">
      <c r="A61" s="112" t="s">
        <v>99</v>
      </c>
      <c r="B61" s="113"/>
      <c r="C61" s="113"/>
      <c r="D61" s="113" t="s">
        <v>100</v>
      </c>
      <c r="E61" s="121">
        <f>ROUND(E58+E59,0)</f>
        <v>-13190</v>
      </c>
      <c r="G61" s="121">
        <f>ROUND(G58+G59,0)</f>
        <v>-15518</v>
      </c>
    </row>
    <row r="62" spans="1:7" ht="15.75">
      <c r="A62" s="112"/>
      <c r="B62" s="113"/>
      <c r="C62" s="113"/>
      <c r="D62" s="113"/>
      <c r="E62" s="120"/>
      <c r="G62" s="120"/>
    </row>
    <row r="63" spans="1:7" ht="15.75">
      <c r="A63" s="113"/>
      <c r="B63" s="113"/>
      <c r="C63" s="113"/>
      <c r="D63" s="113"/>
      <c r="E63" s="120"/>
      <c r="G63" s="120"/>
    </row>
    <row r="64" spans="1:7" ht="15.75">
      <c r="A64" s="113" t="s">
        <v>100</v>
      </c>
      <c r="B64" s="113" t="s">
        <v>19</v>
      </c>
      <c r="C64" s="113"/>
      <c r="D64" s="113"/>
      <c r="E64" s="120"/>
      <c r="G64" s="120"/>
    </row>
    <row r="65" spans="1:7" ht="15.75">
      <c r="A65" s="113"/>
      <c r="B65" s="113"/>
      <c r="C65" s="113"/>
      <c r="D65" s="113"/>
      <c r="E65" s="120"/>
      <c r="G65" s="120"/>
    </row>
    <row r="66" spans="1:7" ht="15.75">
      <c r="A66" s="113"/>
      <c r="B66" s="113" t="s">
        <v>101</v>
      </c>
      <c r="C66" s="113"/>
      <c r="D66" s="113"/>
      <c r="E66" s="120"/>
      <c r="G66" s="120"/>
    </row>
    <row r="67" spans="1:7" ht="15.75">
      <c r="A67" s="116"/>
      <c r="B67" s="116"/>
      <c r="C67" s="116"/>
      <c r="D67" s="113"/>
      <c r="E67" s="120"/>
      <c r="G67" s="120"/>
    </row>
    <row r="68" spans="1:7" ht="15.75">
      <c r="A68" s="116"/>
      <c r="B68" s="116"/>
      <c r="C68" s="116"/>
      <c r="D68" s="113"/>
      <c r="E68" s="122" t="s">
        <v>102</v>
      </c>
      <c r="G68" s="122" t="s">
        <v>102</v>
      </c>
    </row>
    <row r="69" spans="1:7" ht="15.75">
      <c r="A69" s="116"/>
      <c r="B69" s="113" t="s">
        <v>104</v>
      </c>
      <c r="C69" s="116"/>
      <c r="D69" s="113"/>
      <c r="E69" s="120">
        <v>4646</v>
      </c>
      <c r="G69" s="120">
        <v>3289</v>
      </c>
    </row>
    <row r="70" spans="1:7" ht="15.75">
      <c r="A70" s="116"/>
      <c r="B70" s="113" t="s">
        <v>103</v>
      </c>
      <c r="C70" s="116"/>
      <c r="D70" s="113"/>
      <c r="E70" s="120">
        <v>311</v>
      </c>
      <c r="G70" s="120">
        <v>60</v>
      </c>
    </row>
    <row r="71" spans="1:7" ht="15.75">
      <c r="A71" s="116"/>
      <c r="B71" s="113" t="s">
        <v>105</v>
      </c>
      <c r="C71" s="116"/>
      <c r="D71" s="113"/>
      <c r="E71" s="120">
        <v>-18147</v>
      </c>
      <c r="G71" s="120">
        <v>-18867</v>
      </c>
    </row>
    <row r="72" spans="1:7" ht="15.75">
      <c r="A72" s="116"/>
      <c r="B72" s="113"/>
      <c r="C72" s="116"/>
      <c r="D72" s="113"/>
      <c r="E72" s="123">
        <f>SUM(E69:E71)</f>
        <v>-13190</v>
      </c>
      <c r="G72" s="123">
        <f>SUM(G69:G71)</f>
        <v>-15518</v>
      </c>
    </row>
    <row r="73" spans="1:7" ht="15.75">
      <c r="A73" s="116"/>
      <c r="B73" s="113"/>
      <c r="C73" s="116"/>
      <c r="D73" s="113"/>
      <c r="E73" s="120"/>
      <c r="G73" s="120"/>
    </row>
    <row r="74" spans="1:5" ht="15.75">
      <c r="A74" s="116"/>
      <c r="B74" s="113"/>
      <c r="C74" s="116"/>
      <c r="D74" s="113"/>
      <c r="E74" s="120"/>
    </row>
    <row r="75" spans="1:5" ht="15.75">
      <c r="A75" s="116"/>
      <c r="B75" s="116"/>
      <c r="C75" s="116"/>
      <c r="D75" s="113"/>
      <c r="E75" s="120"/>
    </row>
    <row r="76" spans="1:5" ht="15.75">
      <c r="A76" s="42" t="s">
        <v>42</v>
      </c>
      <c r="B76" s="116"/>
      <c r="C76" s="116"/>
      <c r="D76" s="113"/>
      <c r="E76" s="120"/>
    </row>
    <row r="77" spans="1:5" ht="15.75">
      <c r="A77" s="42" t="s">
        <v>111</v>
      </c>
      <c r="B77" s="116"/>
      <c r="C77" s="116"/>
      <c r="D77" s="113"/>
      <c r="E77" s="120"/>
    </row>
    <row r="78" spans="1:5" ht="15.75">
      <c r="A78" s="116"/>
      <c r="B78" s="116"/>
      <c r="C78" s="116"/>
      <c r="D78" s="113"/>
      <c r="E78" s="113"/>
    </row>
    <row r="79" spans="4:5" ht="15.75">
      <c r="D79" s="113"/>
      <c r="E79" s="113"/>
    </row>
    <row r="80" spans="4:5" ht="15.75">
      <c r="D80" s="113"/>
      <c r="E80" s="113"/>
    </row>
    <row r="81" spans="4:5" ht="15.75">
      <c r="D81" s="113"/>
      <c r="E81" s="113"/>
    </row>
    <row r="82" spans="4:5" ht="15.75">
      <c r="D82" s="113"/>
      <c r="E82" s="113"/>
    </row>
    <row r="83" spans="4:5" ht="15.75">
      <c r="D83" s="113"/>
      <c r="E83" s="113"/>
    </row>
    <row r="84" spans="4:5" ht="15.75">
      <c r="D84" s="113"/>
      <c r="E84" s="113"/>
    </row>
    <row r="85" spans="4:5" ht="15.75">
      <c r="D85" s="113"/>
      <c r="E85" s="113"/>
    </row>
    <row r="86" spans="4:5" ht="15.75">
      <c r="D86" s="113"/>
      <c r="E86" s="113"/>
    </row>
    <row r="87" spans="4:5" ht="15.75">
      <c r="D87" s="113"/>
      <c r="E87" s="113"/>
    </row>
    <row r="88" spans="4:5" ht="15.75">
      <c r="D88" s="113"/>
      <c r="E88" s="113"/>
    </row>
    <row r="89" spans="4:5" ht="15.75">
      <c r="D89" s="113"/>
      <c r="E89" s="113"/>
    </row>
    <row r="90" spans="4:5" ht="15.75">
      <c r="D90" s="113"/>
      <c r="E90" s="113"/>
    </row>
    <row r="91" spans="4:5" ht="15.75">
      <c r="D91" s="113"/>
      <c r="E91" s="113"/>
    </row>
    <row r="92" spans="4:5" ht="15.75">
      <c r="D92" s="113"/>
      <c r="E92" s="113"/>
    </row>
    <row r="93" spans="4:5" ht="15.75">
      <c r="D93" s="113"/>
      <c r="E93" s="113"/>
    </row>
    <row r="94" spans="4:5" ht="15.75">
      <c r="D94" s="113"/>
      <c r="E94" s="113"/>
    </row>
    <row r="95" spans="4:5" ht="15.75">
      <c r="D95" s="113"/>
      <c r="E95" s="113"/>
    </row>
    <row r="96" spans="4:5" ht="15.75">
      <c r="D96" s="113"/>
      <c r="E96" s="113"/>
    </row>
    <row r="97" spans="4:5" ht="15.75">
      <c r="D97" s="113"/>
      <c r="E97" s="113"/>
    </row>
    <row r="98" spans="4:5" ht="15.75">
      <c r="D98" s="113"/>
      <c r="E98" s="113"/>
    </row>
    <row r="99" spans="4:5" ht="15.75">
      <c r="D99" s="113"/>
      <c r="E99" s="113"/>
    </row>
    <row r="100" spans="4:5" ht="15.75">
      <c r="D100" s="113"/>
      <c r="E100" s="113"/>
    </row>
    <row r="101" spans="4:5" ht="15.75">
      <c r="D101" s="113"/>
      <c r="E101" s="113"/>
    </row>
    <row r="102" spans="4:5" ht="15.75">
      <c r="D102" s="113"/>
      <c r="E102" s="113"/>
    </row>
    <row r="103" spans="4:5" ht="15.75">
      <c r="D103" s="113"/>
      <c r="E103" s="113"/>
    </row>
    <row r="104" spans="4:5" ht="15.75">
      <c r="D104" s="113"/>
      <c r="E104" s="113"/>
    </row>
    <row r="105" spans="4:5" ht="15.75">
      <c r="D105" s="113"/>
      <c r="E105" s="113"/>
    </row>
    <row r="106" spans="4:5" ht="15.75">
      <c r="D106" s="113"/>
      <c r="E106" s="113"/>
    </row>
    <row r="107" spans="4:5" ht="15.75">
      <c r="D107" s="113"/>
      <c r="E107" s="113"/>
    </row>
    <row r="108" spans="4:5" ht="15.75">
      <c r="D108" s="113"/>
      <c r="E108" s="113"/>
    </row>
    <row r="109" spans="4:5" ht="15.75">
      <c r="D109" s="113"/>
      <c r="E109" s="113"/>
    </row>
    <row r="110" spans="4:5" ht="15.75">
      <c r="D110" s="113"/>
      <c r="E110" s="113"/>
    </row>
  </sheetData>
  <printOptions/>
  <pageMargins left="1.09" right="0.75" top="0.82" bottom="1" header="0.5" footer="0.5"/>
  <pageSetup horizontalDpi="300" verticalDpi="300" orientation="portrait" scale="80" r:id="rId1"/>
  <rowBreaks count="1" manualBreakCount="1">
    <brk id="4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28.00390625" style="0" customWidth="1"/>
    <col min="3" max="5" width="5.7109375" style="0" customWidth="1"/>
    <col min="6" max="6" width="15.7109375" style="0" customWidth="1"/>
    <col min="7" max="7" width="8.7109375" style="0" customWidth="1"/>
    <col min="8" max="8" width="15.7109375" style="0" customWidth="1"/>
  </cols>
  <sheetData>
    <row r="1" spans="1:9" ht="15">
      <c r="A1" s="65" t="s">
        <v>28</v>
      </c>
      <c r="B1" s="66"/>
      <c r="C1" s="67"/>
      <c r="D1" s="67"/>
      <c r="E1" s="66"/>
      <c r="F1" s="68"/>
      <c r="G1" s="69"/>
      <c r="H1" s="68"/>
      <c r="I1" s="66"/>
    </row>
    <row r="2" spans="1:9" ht="15">
      <c r="A2" s="65" t="s">
        <v>27</v>
      </c>
      <c r="B2" s="66"/>
      <c r="C2" s="67"/>
      <c r="D2" s="67"/>
      <c r="E2" s="66"/>
      <c r="F2" s="68"/>
      <c r="G2" s="69"/>
      <c r="H2" s="68"/>
      <c r="I2" s="66"/>
    </row>
    <row r="3" spans="1:9" ht="15">
      <c r="A3" s="70" t="s">
        <v>29</v>
      </c>
      <c r="B3" s="66"/>
      <c r="C3" s="67"/>
      <c r="D3" s="67"/>
      <c r="E3" s="66"/>
      <c r="F3" s="68"/>
      <c r="G3" s="69"/>
      <c r="H3" s="68"/>
      <c r="I3" s="66"/>
    </row>
    <row r="4" spans="1:9" ht="15">
      <c r="A4" s="70" t="s">
        <v>16</v>
      </c>
      <c r="B4" s="66"/>
      <c r="C4" s="67"/>
      <c r="D4" s="67"/>
      <c r="E4" s="66"/>
      <c r="F4" s="68"/>
      <c r="G4" s="69"/>
      <c r="H4" s="68"/>
      <c r="I4" s="66"/>
    </row>
    <row r="5" spans="1:9" ht="15">
      <c r="A5" s="65"/>
      <c r="B5" s="66"/>
      <c r="C5" s="67"/>
      <c r="D5" s="67"/>
      <c r="E5" s="66"/>
      <c r="F5" s="68"/>
      <c r="G5" s="69"/>
      <c r="H5" s="68"/>
      <c r="I5" s="66"/>
    </row>
    <row r="6" spans="1:9" ht="15">
      <c r="A6" s="71" t="s">
        <v>12</v>
      </c>
      <c r="B6" s="66"/>
      <c r="C6" s="67"/>
      <c r="D6" s="67"/>
      <c r="E6" s="66"/>
      <c r="F6" s="68"/>
      <c r="G6" s="69"/>
      <c r="H6" s="68"/>
      <c r="I6" s="66"/>
    </row>
    <row r="7" spans="1:9" ht="15.75">
      <c r="A7" s="71" t="s">
        <v>125</v>
      </c>
      <c r="B7" s="66"/>
      <c r="C7" s="67"/>
      <c r="D7" s="67"/>
      <c r="E7" s="66"/>
      <c r="F7" s="72"/>
      <c r="G7" s="73"/>
      <c r="H7" s="68"/>
      <c r="I7" s="66"/>
    </row>
    <row r="8" spans="1:9" ht="15">
      <c r="A8" s="75" t="s">
        <v>17</v>
      </c>
      <c r="B8" s="66"/>
      <c r="C8" s="67"/>
      <c r="D8" s="67"/>
      <c r="E8" s="66"/>
      <c r="F8" s="68"/>
      <c r="G8" s="69"/>
      <c r="H8" s="66"/>
      <c r="I8" s="66"/>
    </row>
    <row r="9" spans="1:9" ht="15">
      <c r="A9" s="75"/>
      <c r="B9" s="66"/>
      <c r="C9" s="67"/>
      <c r="D9" s="67"/>
      <c r="E9" s="66"/>
      <c r="F9" s="68"/>
      <c r="G9" s="69"/>
      <c r="H9" s="66"/>
      <c r="I9" s="66"/>
    </row>
    <row r="10" spans="1:9" ht="15">
      <c r="A10" s="66"/>
      <c r="B10" s="66"/>
      <c r="C10" s="67"/>
      <c r="D10" s="67"/>
      <c r="E10" s="66"/>
      <c r="F10" s="79" t="s">
        <v>3</v>
      </c>
      <c r="G10" s="69"/>
      <c r="H10" s="76" t="s">
        <v>3</v>
      </c>
      <c r="I10" s="66"/>
    </row>
    <row r="11" spans="1:9" ht="15">
      <c r="A11" s="66"/>
      <c r="B11" s="66"/>
      <c r="C11" s="67"/>
      <c r="D11" s="67"/>
      <c r="E11" s="66"/>
      <c r="F11" s="76" t="s">
        <v>47</v>
      </c>
      <c r="G11" s="69"/>
      <c r="H11" s="77" t="s">
        <v>22</v>
      </c>
      <c r="I11" s="66"/>
    </row>
    <row r="12" spans="1:9" ht="15">
      <c r="A12" s="66"/>
      <c r="B12" s="66"/>
      <c r="C12" s="67"/>
      <c r="D12" s="67"/>
      <c r="E12" s="66"/>
      <c r="F12" s="76" t="s">
        <v>115</v>
      </c>
      <c r="G12" s="69"/>
      <c r="H12" s="77" t="s">
        <v>46</v>
      </c>
      <c r="I12" s="66"/>
    </row>
    <row r="13" spans="1:9" ht="15">
      <c r="A13" s="66"/>
      <c r="B13" s="66"/>
      <c r="C13" s="78"/>
      <c r="D13" s="78"/>
      <c r="E13" s="66"/>
      <c r="F13" s="76" t="s">
        <v>116</v>
      </c>
      <c r="G13" s="80"/>
      <c r="H13" s="76" t="s">
        <v>23</v>
      </c>
      <c r="I13" s="81"/>
    </row>
    <row r="14" spans="1:9" ht="15">
      <c r="A14" s="66"/>
      <c r="B14" s="66"/>
      <c r="C14" s="78"/>
      <c r="D14" s="82"/>
      <c r="E14" s="66"/>
      <c r="F14" s="128" t="s">
        <v>121</v>
      </c>
      <c r="G14" s="83"/>
      <c r="H14" s="128" t="s">
        <v>108</v>
      </c>
      <c r="I14" s="81"/>
    </row>
    <row r="15" spans="1:9" ht="15">
      <c r="A15" s="66"/>
      <c r="B15" s="66"/>
      <c r="C15" s="78"/>
      <c r="D15" s="78"/>
      <c r="E15" s="66"/>
      <c r="F15" s="79" t="s">
        <v>0</v>
      </c>
      <c r="G15" s="80"/>
      <c r="H15" s="79" t="s">
        <v>0</v>
      </c>
      <c r="I15" s="81"/>
    </row>
    <row r="16" spans="1:9" ht="15">
      <c r="A16" s="66"/>
      <c r="B16" s="66"/>
      <c r="C16" s="67"/>
      <c r="D16" s="78"/>
      <c r="E16" s="66"/>
      <c r="F16" s="68"/>
      <c r="G16" s="69"/>
      <c r="H16" s="68"/>
      <c r="I16" s="66"/>
    </row>
    <row r="17" spans="1:9" ht="15">
      <c r="A17" s="108" t="s">
        <v>53</v>
      </c>
      <c r="B17" s="66"/>
      <c r="C17" s="67"/>
      <c r="D17" s="82"/>
      <c r="E17" s="84"/>
      <c r="F17" s="85">
        <v>118356</v>
      </c>
      <c r="G17" s="86"/>
      <c r="H17" s="85">
        <v>124852</v>
      </c>
      <c r="I17" s="66"/>
    </row>
    <row r="18" spans="1:9" ht="15">
      <c r="A18" s="108" t="s">
        <v>54</v>
      </c>
      <c r="B18" s="66"/>
      <c r="C18" s="67"/>
      <c r="D18" s="82"/>
      <c r="E18" s="84"/>
      <c r="F18" s="85">
        <v>0</v>
      </c>
      <c r="G18" s="86"/>
      <c r="H18" s="85">
        <v>0</v>
      </c>
      <c r="I18" s="66"/>
    </row>
    <row r="19" spans="1:9" ht="15">
      <c r="A19" s="71" t="s">
        <v>55</v>
      </c>
      <c r="B19" s="66"/>
      <c r="C19" s="87"/>
      <c r="D19" s="88"/>
      <c r="E19" s="84"/>
      <c r="F19" s="85">
        <v>49</v>
      </c>
      <c r="G19" s="86"/>
      <c r="H19" s="85">
        <v>29</v>
      </c>
      <c r="I19" s="74"/>
    </row>
    <row r="20" spans="1:9" ht="15">
      <c r="A20" s="71" t="s">
        <v>109</v>
      </c>
      <c r="B20" s="66"/>
      <c r="C20" s="87"/>
      <c r="D20" s="88"/>
      <c r="E20" s="84"/>
      <c r="F20" s="85">
        <v>4</v>
      </c>
      <c r="G20" s="86"/>
      <c r="H20" s="85">
        <v>4</v>
      </c>
      <c r="I20" s="74"/>
    </row>
    <row r="21" spans="1:9" ht="15">
      <c r="A21" s="71" t="s">
        <v>56</v>
      </c>
      <c r="B21" s="66"/>
      <c r="C21" s="87"/>
      <c r="D21" s="88"/>
      <c r="E21" s="84"/>
      <c r="F21" s="85">
        <v>4478</v>
      </c>
      <c r="G21" s="86"/>
      <c r="H21" s="85">
        <v>5325</v>
      </c>
      <c r="I21" s="74"/>
    </row>
    <row r="22" spans="1:9" ht="15">
      <c r="A22" s="71" t="s">
        <v>57</v>
      </c>
      <c r="B22" s="66"/>
      <c r="C22" s="67"/>
      <c r="D22" s="78"/>
      <c r="E22" s="84"/>
      <c r="F22" s="89">
        <v>1126</v>
      </c>
      <c r="G22" s="86"/>
      <c r="H22" s="89">
        <v>1177</v>
      </c>
      <c r="I22" s="74"/>
    </row>
    <row r="23" spans="1:9" ht="15">
      <c r="A23" s="75"/>
      <c r="B23" s="66"/>
      <c r="C23" s="67"/>
      <c r="D23" s="78"/>
      <c r="E23" s="84"/>
      <c r="F23" s="85">
        <f>SUM(F17:F22)</f>
        <v>124013</v>
      </c>
      <c r="G23" s="86"/>
      <c r="H23" s="85">
        <f>SUM(H17:H22)</f>
        <v>131387</v>
      </c>
      <c r="I23" s="74"/>
    </row>
    <row r="24" spans="1:9" ht="15">
      <c r="A24" s="66"/>
      <c r="B24" s="66"/>
      <c r="C24" s="67"/>
      <c r="D24" s="78"/>
      <c r="E24" s="84"/>
      <c r="F24" s="85"/>
      <c r="G24" s="86"/>
      <c r="H24" s="85"/>
      <c r="I24" s="74"/>
    </row>
    <row r="25" spans="1:9" ht="15">
      <c r="A25" s="71" t="s">
        <v>4</v>
      </c>
      <c r="B25" s="66"/>
      <c r="C25" s="67"/>
      <c r="D25" s="78"/>
      <c r="E25" s="84"/>
      <c r="F25" s="85"/>
      <c r="G25" s="86"/>
      <c r="H25" s="85"/>
      <c r="I25" s="74"/>
    </row>
    <row r="26" spans="1:9" ht="15">
      <c r="A26" s="66"/>
      <c r="B26" s="70" t="s">
        <v>18</v>
      </c>
      <c r="C26" s="67"/>
      <c r="D26" s="78"/>
      <c r="E26" s="84"/>
      <c r="F26" s="90">
        <v>28618</v>
      </c>
      <c r="G26" s="86"/>
      <c r="H26" s="90">
        <v>28279</v>
      </c>
      <c r="I26" s="74"/>
    </row>
    <row r="27" spans="1:9" ht="15">
      <c r="A27" s="66"/>
      <c r="B27" s="70" t="s">
        <v>58</v>
      </c>
      <c r="C27" s="67"/>
      <c r="D27" s="78"/>
      <c r="E27" s="84"/>
      <c r="F27" s="91">
        <v>37949</v>
      </c>
      <c r="G27" s="86"/>
      <c r="H27" s="91">
        <v>34843</v>
      </c>
      <c r="I27" s="74"/>
    </row>
    <row r="28" spans="1:9" ht="15">
      <c r="A28" s="66"/>
      <c r="B28" s="70" t="s">
        <v>19</v>
      </c>
      <c r="C28" s="67"/>
      <c r="D28" s="78"/>
      <c r="E28" s="84"/>
      <c r="F28" s="91">
        <v>4957</v>
      </c>
      <c r="G28" s="86"/>
      <c r="H28" s="91">
        <v>6049</v>
      </c>
      <c r="I28" s="74"/>
    </row>
    <row r="29" spans="1:9" ht="15">
      <c r="A29" s="66"/>
      <c r="B29" s="70"/>
      <c r="C29" s="92"/>
      <c r="D29" s="82"/>
      <c r="E29" s="84"/>
      <c r="F29" s="93">
        <f>SUM(F26:F28)</f>
        <v>71524</v>
      </c>
      <c r="G29" s="94"/>
      <c r="H29" s="93">
        <f>SUM(H26:H28)</f>
        <v>69171</v>
      </c>
      <c r="I29" s="74"/>
    </row>
    <row r="30" spans="1:9" ht="15">
      <c r="A30" s="66"/>
      <c r="B30" s="70"/>
      <c r="C30" s="67"/>
      <c r="D30" s="78"/>
      <c r="E30" s="84"/>
      <c r="F30" s="91"/>
      <c r="G30" s="86"/>
      <c r="H30" s="91"/>
      <c r="I30" s="74"/>
    </row>
    <row r="31" spans="1:9" ht="15">
      <c r="A31" s="71" t="s">
        <v>5</v>
      </c>
      <c r="B31" s="70"/>
      <c r="C31" s="67"/>
      <c r="D31" s="78"/>
      <c r="E31" s="84"/>
      <c r="F31" s="91"/>
      <c r="G31" s="86"/>
      <c r="H31" s="91"/>
      <c r="I31" s="74"/>
    </row>
    <row r="32" spans="1:9" ht="15">
      <c r="A32" s="66"/>
      <c r="B32" s="70" t="s">
        <v>59</v>
      </c>
      <c r="C32" s="67"/>
      <c r="D32" s="78"/>
      <c r="E32" s="84"/>
      <c r="F32" s="95">
        <v>17448</v>
      </c>
      <c r="G32" s="96"/>
      <c r="H32" s="95">
        <v>20663</v>
      </c>
      <c r="I32" s="74"/>
    </row>
    <row r="33" spans="1:9" ht="15">
      <c r="A33" s="66"/>
      <c r="B33" s="70" t="s">
        <v>20</v>
      </c>
      <c r="C33" s="67"/>
      <c r="D33" s="82"/>
      <c r="E33" s="84"/>
      <c r="F33" s="95">
        <v>54980</v>
      </c>
      <c r="G33" s="96"/>
      <c r="H33" s="95">
        <v>54885</v>
      </c>
      <c r="I33" s="74"/>
    </row>
    <row r="34" spans="1:9" ht="15">
      <c r="A34" s="66"/>
      <c r="B34" s="70" t="s">
        <v>2</v>
      </c>
      <c r="C34" s="67"/>
      <c r="D34" s="78"/>
      <c r="E34" s="84"/>
      <c r="F34" s="91">
        <v>256</v>
      </c>
      <c r="G34" s="86"/>
      <c r="H34" s="91">
        <v>346</v>
      </c>
      <c r="I34" s="74"/>
    </row>
    <row r="35" spans="1:9" ht="15">
      <c r="A35" s="66"/>
      <c r="B35" s="70"/>
      <c r="C35" s="92"/>
      <c r="D35" s="82"/>
      <c r="E35" s="84"/>
      <c r="F35" s="97">
        <f>SUM(F32:F34)</f>
        <v>72684</v>
      </c>
      <c r="G35" s="96"/>
      <c r="H35" s="97">
        <f>SUM(H32:H34)</f>
        <v>75894</v>
      </c>
      <c r="I35" s="74"/>
    </row>
    <row r="36" spans="1:9" ht="15">
      <c r="A36" s="66"/>
      <c r="B36" s="70"/>
      <c r="C36" s="67"/>
      <c r="D36" s="78"/>
      <c r="E36" s="84"/>
      <c r="F36" s="86"/>
      <c r="G36" s="86"/>
      <c r="H36" s="86"/>
      <c r="I36" s="74"/>
    </row>
    <row r="37" spans="1:9" ht="15">
      <c r="A37" s="71" t="s">
        <v>60</v>
      </c>
      <c r="B37" s="70"/>
      <c r="C37" s="67"/>
      <c r="D37" s="78"/>
      <c r="E37" s="84"/>
      <c r="F37" s="85">
        <f>ROUND(F29-F35,0)</f>
        <v>-1160</v>
      </c>
      <c r="G37" s="86"/>
      <c r="H37" s="85">
        <f>ROUND(H29-H35,0)</f>
        <v>-6723</v>
      </c>
      <c r="I37" s="74"/>
    </row>
    <row r="38" spans="1:9" ht="15">
      <c r="A38" s="66"/>
      <c r="B38" s="70"/>
      <c r="C38" s="67"/>
      <c r="D38" s="78"/>
      <c r="E38" s="84"/>
      <c r="F38" s="85"/>
      <c r="G38" s="86"/>
      <c r="H38" s="85"/>
      <c r="I38" s="74"/>
    </row>
    <row r="39" spans="1:9" ht="15.75" thickBot="1">
      <c r="A39" s="66"/>
      <c r="B39" s="70"/>
      <c r="C39" s="92"/>
      <c r="D39" s="82"/>
      <c r="E39" s="84"/>
      <c r="F39" s="99">
        <f>ROUND(F23+F37,0)</f>
        <v>122853</v>
      </c>
      <c r="G39" s="96"/>
      <c r="H39" s="99">
        <f>ROUND(H23+H37,0)</f>
        <v>124664</v>
      </c>
      <c r="I39" s="74"/>
    </row>
    <row r="40" spans="1:9" ht="15.75" thickTop="1">
      <c r="A40" s="66"/>
      <c r="B40" s="70"/>
      <c r="C40" s="67"/>
      <c r="D40" s="78"/>
      <c r="E40" s="84"/>
      <c r="F40" s="85"/>
      <c r="G40" s="86"/>
      <c r="H40" s="85"/>
      <c r="I40" s="74"/>
    </row>
    <row r="41" spans="1:9" ht="15">
      <c r="A41" s="71" t="s">
        <v>62</v>
      </c>
      <c r="B41" s="70"/>
      <c r="C41" s="67"/>
      <c r="D41" s="78"/>
      <c r="E41" s="84"/>
      <c r="F41" s="85"/>
      <c r="G41" s="86"/>
      <c r="H41" s="85"/>
      <c r="I41" s="74"/>
    </row>
    <row r="42" spans="1:9" ht="15">
      <c r="A42" s="66"/>
      <c r="B42" s="70"/>
      <c r="C42" s="67"/>
      <c r="D42" s="78"/>
      <c r="E42" s="84"/>
      <c r="F42" s="85"/>
      <c r="G42" s="86"/>
      <c r="H42" s="85"/>
      <c r="I42" s="74"/>
    </row>
    <row r="43" spans="1:9" ht="15">
      <c r="A43" s="71" t="s">
        <v>61</v>
      </c>
      <c r="B43" s="70"/>
      <c r="C43" s="67"/>
      <c r="D43" s="78"/>
      <c r="E43" s="84"/>
      <c r="F43" s="85"/>
      <c r="G43" s="86"/>
      <c r="H43" s="85"/>
      <c r="I43" s="74"/>
    </row>
    <row r="44" spans="1:9" ht="15">
      <c r="A44" s="66"/>
      <c r="B44" s="66" t="s">
        <v>6</v>
      </c>
      <c r="C44" s="67"/>
      <c r="D44" s="78"/>
      <c r="E44" s="84"/>
      <c r="F44" s="85">
        <v>81275</v>
      </c>
      <c r="G44" s="86"/>
      <c r="H44" s="85">
        <v>81185</v>
      </c>
      <c r="I44" s="74"/>
    </row>
    <row r="45" spans="1:9" ht="15">
      <c r="A45" s="75"/>
      <c r="B45" s="75" t="s">
        <v>9</v>
      </c>
      <c r="C45" s="67"/>
      <c r="D45" s="78"/>
      <c r="E45" s="84"/>
      <c r="F45" s="89">
        <v>25203</v>
      </c>
      <c r="G45" s="86"/>
      <c r="H45" s="89">
        <v>23471</v>
      </c>
      <c r="I45" s="74"/>
    </row>
    <row r="46" spans="1:9" ht="15">
      <c r="A46" s="75"/>
      <c r="B46" s="70"/>
      <c r="C46" s="67"/>
      <c r="D46" s="78"/>
      <c r="E46" s="84"/>
      <c r="F46" s="86"/>
      <c r="G46" s="86"/>
      <c r="H46" s="86"/>
      <c r="I46" s="74"/>
    </row>
    <row r="47" spans="1:9" ht="15">
      <c r="A47" s="71" t="s">
        <v>63</v>
      </c>
      <c r="B47" s="70"/>
      <c r="C47" s="67"/>
      <c r="D47" s="78"/>
      <c r="E47" s="84"/>
      <c r="F47" s="86">
        <f>SUM(F44:F45)</f>
        <v>106478</v>
      </c>
      <c r="G47" s="86"/>
      <c r="H47" s="86">
        <f>SUM(H44:H45)</f>
        <v>104656</v>
      </c>
      <c r="I47" s="74"/>
    </row>
    <row r="48" spans="1:9" ht="15">
      <c r="A48" s="71" t="s">
        <v>64</v>
      </c>
      <c r="B48" s="70"/>
      <c r="C48" s="67"/>
      <c r="D48" s="78"/>
      <c r="E48" s="84"/>
      <c r="F48" s="85">
        <v>5252</v>
      </c>
      <c r="G48" s="86"/>
      <c r="H48" s="85">
        <v>5468</v>
      </c>
      <c r="I48" s="74"/>
    </row>
    <row r="49" spans="1:9" ht="15">
      <c r="A49" s="66"/>
      <c r="B49" s="70"/>
      <c r="C49" s="67"/>
      <c r="D49" s="78"/>
      <c r="E49" s="84"/>
      <c r="F49" s="85"/>
      <c r="G49" s="86"/>
      <c r="H49" s="85"/>
      <c r="I49" s="74"/>
    </row>
    <row r="50" spans="1:9" ht="15">
      <c r="A50" s="75" t="s">
        <v>65</v>
      </c>
      <c r="B50" s="70"/>
      <c r="C50" s="67"/>
      <c r="D50" s="78"/>
      <c r="E50" s="84"/>
      <c r="F50" s="85"/>
      <c r="G50" s="86"/>
      <c r="H50" s="85"/>
      <c r="I50" s="74"/>
    </row>
    <row r="51" spans="1:9" ht="15">
      <c r="A51" s="66"/>
      <c r="B51" s="70" t="s">
        <v>20</v>
      </c>
      <c r="C51" s="67"/>
      <c r="D51" s="82"/>
      <c r="E51" s="84"/>
      <c r="F51" s="90">
        <v>10414</v>
      </c>
      <c r="G51" s="86"/>
      <c r="H51" s="90">
        <v>13831</v>
      </c>
      <c r="I51" s="74"/>
    </row>
    <row r="52" spans="1:9" ht="15">
      <c r="A52" s="66"/>
      <c r="B52" s="70" t="s">
        <v>21</v>
      </c>
      <c r="C52" s="67"/>
      <c r="D52" s="78"/>
      <c r="E52" s="84"/>
      <c r="F52" s="98">
        <v>709</v>
      </c>
      <c r="G52" s="86"/>
      <c r="H52" s="98">
        <v>709</v>
      </c>
      <c r="I52" s="74"/>
    </row>
    <row r="53" spans="1:9" ht="15">
      <c r="A53" s="66"/>
      <c r="B53" s="70"/>
      <c r="C53" s="67"/>
      <c r="D53" s="78"/>
      <c r="E53" s="84"/>
      <c r="F53" s="109">
        <f>SUM(F51:F52)</f>
        <v>11123</v>
      </c>
      <c r="G53" s="86"/>
      <c r="H53" s="109">
        <f>SUM(H51:H52)</f>
        <v>14540</v>
      </c>
      <c r="I53" s="74"/>
    </row>
    <row r="54" spans="1:9" ht="15">
      <c r="A54" s="66"/>
      <c r="B54" s="70"/>
      <c r="C54" s="67"/>
      <c r="D54" s="78"/>
      <c r="E54" s="84"/>
      <c r="F54" s="86"/>
      <c r="G54" s="86"/>
      <c r="H54" s="86"/>
      <c r="I54" s="74"/>
    </row>
    <row r="55" spans="1:9" ht="15.75" thickBot="1">
      <c r="A55" s="67"/>
      <c r="B55" s="107"/>
      <c r="C55" s="92"/>
      <c r="D55" s="82"/>
      <c r="E55" s="100"/>
      <c r="F55" s="101">
        <f>ROUND(F47+F48+F53,0)</f>
        <v>122853</v>
      </c>
      <c r="G55" s="96"/>
      <c r="H55" s="101">
        <f>ROUND(H47+H48+H53,0)</f>
        <v>124664</v>
      </c>
      <c r="I55" s="74"/>
    </row>
    <row r="56" spans="1:9" ht="15.75" thickTop="1">
      <c r="A56" s="67"/>
      <c r="B56" s="107"/>
      <c r="C56" s="92"/>
      <c r="D56" s="82"/>
      <c r="E56" s="100"/>
      <c r="F56" s="96"/>
      <c r="G56" s="96"/>
      <c r="H56" s="96"/>
      <c r="I56" s="74"/>
    </row>
    <row r="57" spans="1:9" ht="15">
      <c r="A57" s="92" t="s">
        <v>66</v>
      </c>
      <c r="B57" s="107"/>
      <c r="C57" s="92"/>
      <c r="D57" s="82"/>
      <c r="E57" s="100"/>
      <c r="F57" s="102">
        <v>1.3</v>
      </c>
      <c r="G57" s="96"/>
      <c r="H57" s="102">
        <v>1.28</v>
      </c>
      <c r="I57" s="74"/>
    </row>
    <row r="58" spans="1:9" ht="15">
      <c r="A58" s="67"/>
      <c r="B58" s="107"/>
      <c r="C58" s="92"/>
      <c r="D58" s="82"/>
      <c r="E58" s="100"/>
      <c r="F58" s="96"/>
      <c r="G58" s="96"/>
      <c r="H58" s="96"/>
      <c r="I58" s="74"/>
    </row>
    <row r="59" spans="1:9" ht="15">
      <c r="A59" s="67"/>
      <c r="B59" s="107"/>
      <c r="C59" s="92"/>
      <c r="D59" s="82"/>
      <c r="E59" s="100"/>
      <c r="F59" s="96"/>
      <c r="G59" s="96"/>
      <c r="H59" s="96"/>
      <c r="I59" s="74"/>
    </row>
    <row r="60" spans="1:9" ht="15">
      <c r="A60" s="42" t="s">
        <v>42</v>
      </c>
      <c r="B60" s="70"/>
      <c r="C60" s="67"/>
      <c r="D60" s="78"/>
      <c r="E60" s="84"/>
      <c r="F60" s="68"/>
      <c r="G60" s="69"/>
      <c r="H60" s="68"/>
      <c r="I60" s="74"/>
    </row>
    <row r="61" spans="1:9" ht="15">
      <c r="A61" s="42" t="s">
        <v>111</v>
      </c>
      <c r="B61" s="70"/>
      <c r="C61" s="67"/>
      <c r="D61" s="78"/>
      <c r="E61" s="84"/>
      <c r="F61" s="68"/>
      <c r="G61" s="69"/>
      <c r="H61" s="68"/>
      <c r="I61" s="74"/>
    </row>
    <row r="62" spans="1:9" ht="15">
      <c r="A62" s="66"/>
      <c r="B62" s="70"/>
      <c r="C62" s="67"/>
      <c r="D62" s="78"/>
      <c r="E62" s="84"/>
      <c r="F62" s="68"/>
      <c r="G62" s="69"/>
      <c r="H62" s="68"/>
      <c r="I62" s="74"/>
    </row>
  </sheetData>
  <printOptions/>
  <pageMargins left="1.11" right="0.75" top="0.62" bottom="0.78" header="0.5" footer="0.5"/>
  <pageSetup horizontalDpi="300" verticalDpi="300" orientation="portrait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showGridLines="0" showZeros="0" workbookViewId="0" topLeftCell="C22">
      <selection activeCell="C31" sqref="C31"/>
    </sheetView>
  </sheetViews>
  <sheetFormatPr defaultColWidth="9.140625" defaultRowHeight="12.75"/>
  <cols>
    <col min="1" max="2" width="15.7109375" style="0" customWidth="1"/>
    <col min="3" max="3" width="11.7109375" style="0" customWidth="1"/>
    <col min="4" max="4" width="4.7109375" style="0" customWidth="1"/>
    <col min="5" max="5" width="11.7109375" style="0" customWidth="1"/>
    <col min="6" max="6" width="4.7109375" style="0" customWidth="1"/>
    <col min="7" max="7" width="11.7109375" style="0" customWidth="1"/>
    <col min="8" max="8" width="4.7109375" style="0" customWidth="1"/>
    <col min="9" max="9" width="11.7109375" style="0" customWidth="1"/>
    <col min="10" max="10" width="4.7109375" style="0" customWidth="1"/>
    <col min="11" max="11" width="12.7109375" style="0" customWidth="1"/>
    <col min="12" max="12" width="4.7109375" style="0" customWidth="1"/>
    <col min="13" max="13" width="12.7109375" style="0" customWidth="1"/>
  </cols>
  <sheetData>
    <row r="1" spans="1:14" ht="15">
      <c r="A1" s="65" t="s">
        <v>28</v>
      </c>
      <c r="B1" s="16"/>
      <c r="C1" s="17"/>
      <c r="D1" s="16"/>
      <c r="E1" s="18"/>
      <c r="F1" s="18"/>
      <c r="G1" s="18"/>
      <c r="H1" s="18"/>
      <c r="I1" s="18"/>
      <c r="J1" s="18"/>
      <c r="K1" s="16"/>
      <c r="L1" s="16"/>
      <c r="M1" s="16"/>
      <c r="N1" s="19"/>
    </row>
    <row r="2" spans="1:14" ht="15">
      <c r="A2" s="15" t="s">
        <v>27</v>
      </c>
      <c r="B2" s="16"/>
      <c r="C2" s="17"/>
      <c r="D2" s="16"/>
      <c r="E2" s="18"/>
      <c r="F2" s="18"/>
      <c r="G2" s="18"/>
      <c r="H2" s="18"/>
      <c r="I2" s="18"/>
      <c r="J2" s="18"/>
      <c r="K2" s="16"/>
      <c r="L2" s="16"/>
      <c r="M2" s="16"/>
      <c r="N2" s="19"/>
    </row>
    <row r="3" spans="1:14" ht="15">
      <c r="A3" s="70" t="s">
        <v>29</v>
      </c>
      <c r="B3" s="16"/>
      <c r="C3" s="17"/>
      <c r="D3" s="16"/>
      <c r="E3" s="18"/>
      <c r="F3" s="18"/>
      <c r="G3" s="18"/>
      <c r="H3" s="18"/>
      <c r="I3" s="18"/>
      <c r="J3" s="18"/>
      <c r="K3" s="16"/>
      <c r="L3" s="16"/>
      <c r="M3" s="16"/>
      <c r="N3" s="19"/>
    </row>
    <row r="4" spans="1:14" ht="15">
      <c r="A4" s="20" t="s">
        <v>16</v>
      </c>
      <c r="B4" s="16"/>
      <c r="C4" s="17"/>
      <c r="D4" s="16"/>
      <c r="E4" s="18"/>
      <c r="F4" s="18"/>
      <c r="G4" s="18"/>
      <c r="H4" s="18"/>
      <c r="I4" s="18"/>
      <c r="J4" s="18"/>
      <c r="K4" s="16"/>
      <c r="L4" s="16"/>
      <c r="M4" s="16"/>
      <c r="N4" s="19"/>
    </row>
    <row r="5" spans="1:14" ht="15">
      <c r="A5" s="15"/>
      <c r="B5" s="16"/>
      <c r="C5" s="17"/>
      <c r="D5" s="16"/>
      <c r="E5" s="18"/>
      <c r="F5" s="18"/>
      <c r="G5" s="18"/>
      <c r="H5" s="18"/>
      <c r="I5" s="18"/>
      <c r="J5" s="18"/>
      <c r="K5" s="16"/>
      <c r="L5" s="16"/>
      <c r="M5" s="16"/>
      <c r="N5" s="19"/>
    </row>
    <row r="6" spans="1:14" ht="15">
      <c r="A6" s="21" t="s">
        <v>11</v>
      </c>
      <c r="B6" s="16"/>
      <c r="C6" s="17"/>
      <c r="D6" s="16"/>
      <c r="E6" s="18"/>
      <c r="F6" s="18"/>
      <c r="G6" s="18"/>
      <c r="H6" s="18"/>
      <c r="I6" s="18"/>
      <c r="J6" s="18"/>
      <c r="K6" s="16"/>
      <c r="L6" s="16"/>
      <c r="M6" s="16"/>
      <c r="N6" s="19"/>
    </row>
    <row r="7" spans="1:14" ht="15.75">
      <c r="A7" s="21" t="s">
        <v>119</v>
      </c>
      <c r="B7" s="16"/>
      <c r="C7" s="17"/>
      <c r="D7" s="22"/>
      <c r="E7" s="23"/>
      <c r="F7" s="18"/>
      <c r="G7" s="18"/>
      <c r="H7" s="18"/>
      <c r="I7" s="18"/>
      <c r="J7" s="18"/>
      <c r="K7" s="16"/>
      <c r="L7" s="16"/>
      <c r="M7" s="16"/>
      <c r="N7" s="19"/>
    </row>
    <row r="8" spans="1:14" ht="15.75">
      <c r="A8" s="75" t="s">
        <v>17</v>
      </c>
      <c r="B8" s="16"/>
      <c r="C8" s="17"/>
      <c r="D8" s="22"/>
      <c r="E8" s="23"/>
      <c r="F8" s="18"/>
      <c r="G8" s="18"/>
      <c r="H8" s="18"/>
      <c r="I8" s="18"/>
      <c r="J8" s="18"/>
      <c r="K8" s="16"/>
      <c r="L8" s="16"/>
      <c r="M8" s="16"/>
      <c r="N8" s="19"/>
    </row>
    <row r="9" spans="1:14" ht="12.75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</row>
    <row r="10" spans="1:14" ht="15">
      <c r="A10" s="16"/>
      <c r="B10" s="16"/>
      <c r="C10" s="17"/>
      <c r="D10" s="16"/>
      <c r="E10" s="18"/>
      <c r="F10" s="24"/>
      <c r="G10" s="24"/>
      <c r="H10" s="24"/>
      <c r="I10" s="24"/>
      <c r="J10" s="24"/>
      <c r="K10" s="16"/>
      <c r="L10" s="16"/>
      <c r="M10" s="16"/>
      <c r="N10" s="19"/>
    </row>
    <row r="11" spans="1:14" ht="15">
      <c r="A11" s="25"/>
      <c r="B11" s="25"/>
      <c r="C11" s="25"/>
      <c r="D11" s="25"/>
      <c r="E11" s="24"/>
      <c r="F11" s="26"/>
      <c r="G11" s="26"/>
      <c r="H11" s="26"/>
      <c r="I11" s="26"/>
      <c r="J11" s="26"/>
      <c r="K11" s="25"/>
      <c r="L11" s="25"/>
      <c r="M11" s="25"/>
      <c r="N11" s="19"/>
    </row>
    <row r="12" spans="1:14" ht="15">
      <c r="A12" s="27"/>
      <c r="B12" s="27"/>
      <c r="C12" s="24" t="s">
        <v>25</v>
      </c>
      <c r="D12" s="24"/>
      <c r="E12" s="24" t="s">
        <v>25</v>
      </c>
      <c r="F12" s="24"/>
      <c r="G12" s="24" t="s">
        <v>68</v>
      </c>
      <c r="H12" s="24"/>
      <c r="I12" s="24" t="s">
        <v>70</v>
      </c>
      <c r="J12" s="24"/>
      <c r="K12" s="28" t="s">
        <v>13</v>
      </c>
      <c r="L12" s="25"/>
      <c r="M12" s="25"/>
      <c r="N12" s="19"/>
    </row>
    <row r="13" spans="1:14" ht="15">
      <c r="A13" s="27"/>
      <c r="B13" s="27"/>
      <c r="C13" s="24" t="s">
        <v>26</v>
      </c>
      <c r="D13" s="24"/>
      <c r="E13" s="24" t="s">
        <v>67</v>
      </c>
      <c r="F13" s="24"/>
      <c r="G13" s="24" t="s">
        <v>69</v>
      </c>
      <c r="H13" s="24"/>
      <c r="I13" s="24" t="s">
        <v>69</v>
      </c>
      <c r="J13" s="24"/>
      <c r="K13" s="28" t="s">
        <v>14</v>
      </c>
      <c r="L13" s="25"/>
      <c r="M13" s="28" t="s">
        <v>15</v>
      </c>
      <c r="N13" s="19"/>
    </row>
    <row r="14" spans="1:14" ht="15">
      <c r="A14" s="27"/>
      <c r="B14" s="27"/>
      <c r="C14" s="25" t="s">
        <v>0</v>
      </c>
      <c r="D14" s="24"/>
      <c r="E14" s="25" t="s">
        <v>0</v>
      </c>
      <c r="F14" s="24"/>
      <c r="G14" s="25" t="s">
        <v>0</v>
      </c>
      <c r="H14" s="24"/>
      <c r="I14" s="25" t="s">
        <v>0</v>
      </c>
      <c r="J14" s="24"/>
      <c r="K14" s="25" t="s">
        <v>0</v>
      </c>
      <c r="L14" s="25"/>
      <c r="M14" s="25" t="s">
        <v>0</v>
      </c>
      <c r="N14" s="19"/>
    </row>
    <row r="15" spans="1:14" ht="15">
      <c r="A15" s="27"/>
      <c r="B15" s="27"/>
      <c r="C15" s="25"/>
      <c r="D15" s="24"/>
      <c r="E15" s="25"/>
      <c r="F15" s="24"/>
      <c r="G15" s="24"/>
      <c r="H15" s="24"/>
      <c r="I15" s="24"/>
      <c r="J15" s="24"/>
      <c r="K15" s="25"/>
      <c r="L15" s="25"/>
      <c r="M15" s="25"/>
      <c r="N15" s="19"/>
    </row>
    <row r="16" spans="1:14" ht="15">
      <c r="A16" s="35" t="s">
        <v>112</v>
      </c>
      <c r="B16" s="29"/>
      <c r="C16" s="30">
        <v>80930</v>
      </c>
      <c r="D16" s="110"/>
      <c r="E16" s="31">
        <v>14724</v>
      </c>
      <c r="F16" s="31"/>
      <c r="G16" s="31">
        <v>634</v>
      </c>
      <c r="H16" s="31"/>
      <c r="I16" s="31">
        <v>1138</v>
      </c>
      <c r="J16" s="31"/>
      <c r="K16" s="32">
        <v>7162</v>
      </c>
      <c r="L16" s="32"/>
      <c r="M16" s="32">
        <f>SUM(C16:K16)</f>
        <v>104588</v>
      </c>
      <c r="N16" s="19"/>
    </row>
    <row r="17" spans="1:14" ht="15">
      <c r="A17" s="18"/>
      <c r="B17" s="18"/>
      <c r="C17" s="30"/>
      <c r="D17" s="31"/>
      <c r="E17" s="31"/>
      <c r="F17" s="31"/>
      <c r="G17" s="31"/>
      <c r="H17" s="31"/>
      <c r="I17" s="31"/>
      <c r="J17" s="31"/>
      <c r="K17" s="32"/>
      <c r="L17" s="32"/>
      <c r="M17" s="32"/>
      <c r="N17" s="19"/>
    </row>
    <row r="18" spans="1:14" ht="15">
      <c r="A18" s="29" t="s">
        <v>71</v>
      </c>
      <c r="B18" s="29"/>
      <c r="C18" s="33"/>
      <c r="D18" s="31"/>
      <c r="E18" s="31"/>
      <c r="F18" s="31"/>
      <c r="G18" s="31">
        <v>-294</v>
      </c>
      <c r="H18" s="31"/>
      <c r="I18" s="31"/>
      <c r="J18" s="31"/>
      <c r="K18" s="32"/>
      <c r="L18" s="32"/>
      <c r="M18" s="32">
        <f>SUM(C18:K18)</f>
        <v>-294</v>
      </c>
      <c r="N18" s="19"/>
    </row>
    <row r="19" spans="1:14" ht="15">
      <c r="A19" s="29" t="s">
        <v>72</v>
      </c>
      <c r="B19" s="29"/>
      <c r="C19" s="33">
        <v>255</v>
      </c>
      <c r="D19" s="31"/>
      <c r="E19" s="31"/>
      <c r="F19" s="31"/>
      <c r="G19" s="31"/>
      <c r="H19" s="31"/>
      <c r="I19" s="31"/>
      <c r="J19" s="31"/>
      <c r="K19" s="32"/>
      <c r="L19" s="32"/>
      <c r="M19" s="32">
        <f>SUM(C19:K19)</f>
        <v>255</v>
      </c>
      <c r="N19" s="19"/>
    </row>
    <row r="20" spans="1:14" ht="15">
      <c r="A20" s="29" t="s">
        <v>114</v>
      </c>
      <c r="B20" s="29"/>
      <c r="C20" s="33"/>
      <c r="D20" s="31"/>
      <c r="E20" s="31"/>
      <c r="F20" s="31"/>
      <c r="G20" s="31"/>
      <c r="H20" s="31"/>
      <c r="I20" s="31"/>
      <c r="J20" s="31"/>
      <c r="K20" s="32">
        <v>107</v>
      </c>
      <c r="L20" s="32"/>
      <c r="M20" s="32">
        <f>SUM(C20:K20)</f>
        <v>107</v>
      </c>
      <c r="N20" s="19"/>
    </row>
    <row r="21" spans="1:14" ht="15">
      <c r="A21" s="29" t="s">
        <v>73</v>
      </c>
      <c r="B21" s="29"/>
      <c r="C21" s="33"/>
      <c r="D21" s="31"/>
      <c r="E21" s="31"/>
      <c r="F21" s="31"/>
      <c r="G21" s="31"/>
      <c r="H21" s="31"/>
      <c r="I21" s="31">
        <v>80</v>
      </c>
      <c r="J21" s="31"/>
      <c r="K21" s="32">
        <v>-80</v>
      </c>
      <c r="L21" s="32"/>
      <c r="M21" s="32">
        <f>SUM(C21:K21)</f>
        <v>0</v>
      </c>
      <c r="N21" s="19"/>
    </row>
    <row r="22" spans="1:14" ht="15">
      <c r="A22" s="34"/>
      <c r="B22" s="29"/>
      <c r="C22" s="111"/>
      <c r="D22" s="31"/>
      <c r="E22" s="111"/>
      <c r="F22" s="31"/>
      <c r="G22" s="111"/>
      <c r="H22" s="31"/>
      <c r="I22" s="111"/>
      <c r="J22" s="31"/>
      <c r="K22" s="111"/>
      <c r="L22" s="31"/>
      <c r="M22" s="111"/>
      <c r="N22" s="19"/>
    </row>
    <row r="23" spans="1:14" ht="15">
      <c r="A23" s="35" t="s">
        <v>113</v>
      </c>
      <c r="B23" s="36"/>
      <c r="C23" s="33">
        <f>SUM(C16:C22)</f>
        <v>81185</v>
      </c>
      <c r="D23" s="31"/>
      <c r="E23" s="33">
        <f>SUM(E16:E22)</f>
        <v>14724</v>
      </c>
      <c r="F23" s="31"/>
      <c r="G23" s="33">
        <f>SUM(G16:G22)</f>
        <v>340</v>
      </c>
      <c r="H23" s="31"/>
      <c r="I23" s="33">
        <f>SUM(I16:I22)</f>
        <v>1218</v>
      </c>
      <c r="J23" s="31"/>
      <c r="K23" s="33">
        <f>SUM(K16:K22)</f>
        <v>7189</v>
      </c>
      <c r="L23" s="32"/>
      <c r="M23" s="33">
        <f>SUM(M16:M22)</f>
        <v>104656</v>
      </c>
      <c r="N23" s="19"/>
    </row>
    <row r="24" spans="1:14" ht="15">
      <c r="A24" s="18"/>
      <c r="B24" s="29"/>
      <c r="C24" s="40"/>
      <c r="D24" s="31"/>
      <c r="E24" s="31"/>
      <c r="F24" s="31"/>
      <c r="G24" s="31"/>
      <c r="H24" s="31"/>
      <c r="I24" s="31"/>
      <c r="J24" s="31"/>
      <c r="K24" s="32"/>
      <c r="L24" s="32"/>
      <c r="M24" s="32"/>
      <c r="N24" s="19"/>
    </row>
    <row r="25" spans="1:14" ht="15">
      <c r="A25" s="29" t="s">
        <v>71</v>
      </c>
      <c r="B25" s="29"/>
      <c r="C25" s="33"/>
      <c r="D25" s="31"/>
      <c r="E25" s="31"/>
      <c r="F25" s="31"/>
      <c r="G25" s="31"/>
      <c r="H25" s="31"/>
      <c r="I25" s="31"/>
      <c r="J25" s="31"/>
      <c r="K25" s="32"/>
      <c r="L25" s="32"/>
      <c r="M25" s="32">
        <f>SUM(C25:K25)</f>
        <v>0</v>
      </c>
      <c r="N25" s="19"/>
    </row>
    <row r="26" spans="1:14" ht="15">
      <c r="A26" s="29" t="s">
        <v>72</v>
      </c>
      <c r="B26" s="29"/>
      <c r="C26" s="33">
        <v>90</v>
      </c>
      <c r="D26" s="31"/>
      <c r="E26" s="31"/>
      <c r="F26" s="31"/>
      <c r="G26" s="31"/>
      <c r="H26" s="31"/>
      <c r="I26" s="31"/>
      <c r="J26" s="31"/>
      <c r="K26" s="32"/>
      <c r="L26" s="32"/>
      <c r="M26" s="32">
        <f>SUM(C26:K26)</f>
        <v>90</v>
      </c>
      <c r="N26" s="19"/>
    </row>
    <row r="27" spans="1:14" ht="15">
      <c r="A27" s="29" t="s">
        <v>118</v>
      </c>
      <c r="B27" s="29"/>
      <c r="C27" s="33"/>
      <c r="D27" s="31"/>
      <c r="E27" s="31"/>
      <c r="F27" s="31"/>
      <c r="G27" s="31"/>
      <c r="H27" s="31"/>
      <c r="I27" s="31"/>
      <c r="J27" s="31"/>
      <c r="K27" s="31">
        <v>1732</v>
      </c>
      <c r="L27" s="31"/>
      <c r="M27" s="32">
        <f>SUM(C27:K27)</f>
        <v>1732</v>
      </c>
      <c r="N27" s="19"/>
    </row>
    <row r="28" spans="1:14" ht="15">
      <c r="A28" s="29" t="s">
        <v>73</v>
      </c>
      <c r="B28" s="29"/>
      <c r="C28" s="33"/>
      <c r="D28" s="31"/>
      <c r="E28" s="31"/>
      <c r="F28" s="31"/>
      <c r="G28" s="31"/>
      <c r="H28" s="31"/>
      <c r="I28" s="31">
        <v>321</v>
      </c>
      <c r="J28" s="31"/>
      <c r="K28" s="31">
        <v>-321</v>
      </c>
      <c r="L28" s="31"/>
      <c r="M28" s="32">
        <f>SUM(C28:K28)</f>
        <v>0</v>
      </c>
      <c r="N28" s="19"/>
    </row>
    <row r="29" spans="1:14" ht="15">
      <c r="A29" s="16"/>
      <c r="B29" s="29"/>
      <c r="C29" s="33"/>
      <c r="D29" s="31"/>
      <c r="E29" s="31"/>
      <c r="F29" s="31"/>
      <c r="G29" s="31"/>
      <c r="H29" s="31"/>
      <c r="I29" s="31"/>
      <c r="J29" s="31"/>
      <c r="K29" s="31"/>
      <c r="L29" s="31"/>
      <c r="M29" s="32">
        <f>SUM(C29:K29)</f>
        <v>0</v>
      </c>
      <c r="N29" s="19"/>
    </row>
    <row r="30" spans="1:14" ht="15.75" thickBot="1">
      <c r="A30" s="35" t="s">
        <v>128</v>
      </c>
      <c r="B30" s="36"/>
      <c r="C30" s="37">
        <f>SUM(C23:C29)</f>
        <v>81275</v>
      </c>
      <c r="D30" s="31"/>
      <c r="E30" s="37">
        <f>SUM(E23:E29)</f>
        <v>14724</v>
      </c>
      <c r="F30" s="31"/>
      <c r="G30" s="37">
        <f>SUM(G23:G29)</f>
        <v>340</v>
      </c>
      <c r="H30" s="31"/>
      <c r="I30" s="37">
        <f>SUM(I23:I29)</f>
        <v>1539</v>
      </c>
      <c r="J30" s="31"/>
      <c r="K30" s="37">
        <f>SUM(K23:K29)</f>
        <v>8600</v>
      </c>
      <c r="L30" s="32"/>
      <c r="M30" s="37">
        <f>SUM(M23:M29)</f>
        <v>106478</v>
      </c>
      <c r="N30" s="19"/>
    </row>
    <row r="31" spans="1:14" ht="15.75" thickTop="1">
      <c r="A31" s="34"/>
      <c r="B31" s="38"/>
      <c r="C31" s="39"/>
      <c r="D31" s="18"/>
      <c r="E31" s="18"/>
      <c r="F31" s="18"/>
      <c r="G31" s="18"/>
      <c r="H31" s="18"/>
      <c r="I31" s="18"/>
      <c r="J31" s="18"/>
      <c r="K31" s="16"/>
      <c r="L31" s="16"/>
      <c r="M31" s="16"/>
      <c r="N31" s="19"/>
    </row>
    <row r="32" spans="1:14" ht="15">
      <c r="A32" s="34"/>
      <c r="B32" s="29"/>
      <c r="C32" s="40"/>
      <c r="D32" s="31"/>
      <c r="E32" s="31"/>
      <c r="F32" s="31"/>
      <c r="G32" s="31"/>
      <c r="H32" s="31"/>
      <c r="I32" s="31"/>
      <c r="J32" s="31"/>
      <c r="K32" s="32"/>
      <c r="L32" s="32"/>
      <c r="M32" s="32"/>
      <c r="N32" s="19"/>
    </row>
    <row r="34" ht="15">
      <c r="A34" s="42" t="s">
        <v>42</v>
      </c>
    </row>
    <row r="35" ht="15">
      <c r="A35" s="42" t="s">
        <v>111</v>
      </c>
    </row>
  </sheetData>
  <printOptions/>
  <pageMargins left="0.75" right="0.75" top="1" bottom="1" header="0.5" footer="0.5"/>
  <pageSetup horizontalDpi="300" verticalDpi="300" orientation="portrait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5.00390625" style="0" customWidth="1"/>
    <col min="2" max="3" width="6.00390625" style="0" customWidth="1"/>
    <col min="4" max="4" width="12.7109375" style="0" customWidth="1"/>
    <col min="5" max="5" width="5.7109375" style="0" customWidth="1"/>
    <col min="6" max="6" width="12.7109375" style="0" customWidth="1"/>
    <col min="7" max="7" width="8.7109375" style="0" customWidth="1"/>
    <col min="8" max="8" width="12.7109375" style="0" customWidth="1"/>
    <col min="9" max="9" width="5.7109375" style="0" customWidth="1"/>
    <col min="10" max="10" width="12.7109375" style="0" customWidth="1"/>
  </cols>
  <sheetData>
    <row r="1" spans="1:11" ht="15">
      <c r="A1" s="65" t="s">
        <v>28</v>
      </c>
      <c r="B1" s="42"/>
      <c r="C1" s="42"/>
      <c r="D1" s="43"/>
      <c r="E1" s="43"/>
      <c r="F1" s="44"/>
      <c r="G1" s="44"/>
      <c r="H1" s="44"/>
      <c r="I1" s="44"/>
      <c r="J1" s="44"/>
      <c r="K1" s="45"/>
    </row>
    <row r="2" spans="1:11" ht="15">
      <c r="A2" s="41" t="s">
        <v>27</v>
      </c>
      <c r="B2" s="42"/>
      <c r="C2" s="42"/>
      <c r="D2" s="43"/>
      <c r="E2" s="43"/>
      <c r="F2" s="44"/>
      <c r="G2" s="44"/>
      <c r="H2" s="44"/>
      <c r="I2" s="44"/>
      <c r="J2" s="44"/>
      <c r="K2" s="45"/>
    </row>
    <row r="3" spans="1:11" ht="15">
      <c r="A3" s="70" t="s">
        <v>29</v>
      </c>
      <c r="B3" s="42"/>
      <c r="C3" s="42"/>
      <c r="D3" s="43"/>
      <c r="E3" s="43"/>
      <c r="F3" s="44"/>
      <c r="G3" s="44"/>
      <c r="H3" s="44"/>
      <c r="I3" s="44"/>
      <c r="J3" s="44"/>
      <c r="K3" s="45"/>
    </row>
    <row r="4" spans="1:11" ht="15">
      <c r="A4" s="46" t="s">
        <v>16</v>
      </c>
      <c r="B4" s="42"/>
      <c r="C4" s="42"/>
      <c r="D4" s="43"/>
      <c r="E4" s="43"/>
      <c r="F4" s="44"/>
      <c r="G4" s="44"/>
      <c r="H4" s="130"/>
      <c r="I4" s="44"/>
      <c r="J4" s="44"/>
      <c r="K4" s="45"/>
    </row>
    <row r="5" spans="1:11" ht="15">
      <c r="A5" s="41"/>
      <c r="B5" s="42"/>
      <c r="C5" s="42"/>
      <c r="D5" s="43"/>
      <c r="E5" s="43"/>
      <c r="F5" s="44"/>
      <c r="G5" s="44"/>
      <c r="H5" s="44"/>
      <c r="I5" s="44"/>
      <c r="J5" s="44"/>
      <c r="K5" s="45"/>
    </row>
    <row r="6" spans="1:11" ht="15">
      <c r="A6" s="47" t="s">
        <v>7</v>
      </c>
      <c r="B6" s="42"/>
      <c r="C6" s="42"/>
      <c r="D6" s="43"/>
      <c r="E6" s="43"/>
      <c r="F6" s="44"/>
      <c r="G6" s="44"/>
      <c r="H6" s="44"/>
      <c r="I6" s="44"/>
      <c r="J6" s="44"/>
      <c r="K6" s="45"/>
    </row>
    <row r="7" spans="1:11" ht="15">
      <c r="A7" s="47" t="s">
        <v>119</v>
      </c>
      <c r="B7" s="42"/>
      <c r="C7" s="42"/>
      <c r="D7" s="43"/>
      <c r="E7" s="43"/>
      <c r="F7" s="44"/>
      <c r="G7" s="44"/>
      <c r="H7" s="44"/>
      <c r="I7" s="44"/>
      <c r="J7" s="44"/>
      <c r="K7" s="45"/>
    </row>
    <row r="8" spans="1:11" ht="15">
      <c r="A8" s="48" t="s">
        <v>17</v>
      </c>
      <c r="B8" s="42"/>
      <c r="C8" s="42"/>
      <c r="D8" s="43"/>
      <c r="E8" s="43"/>
      <c r="F8" s="44"/>
      <c r="G8" s="44"/>
      <c r="H8" s="44"/>
      <c r="I8" s="44"/>
      <c r="J8" s="44"/>
      <c r="K8" s="45"/>
    </row>
    <row r="9" spans="1:11" ht="15">
      <c r="A9" s="42"/>
      <c r="B9" s="42"/>
      <c r="C9" s="42"/>
      <c r="D9" s="49"/>
      <c r="E9" s="49"/>
      <c r="F9" s="50"/>
      <c r="G9" s="44"/>
      <c r="H9" s="50"/>
      <c r="I9" s="50"/>
      <c r="J9" s="50"/>
      <c r="K9" s="45"/>
    </row>
    <row r="10" spans="1:11" ht="15">
      <c r="A10" s="42"/>
      <c r="B10" s="42"/>
      <c r="C10" s="42"/>
      <c r="D10" s="103">
        <v>2004</v>
      </c>
      <c r="E10" s="53"/>
      <c r="F10" s="103">
        <v>2003</v>
      </c>
      <c r="G10" s="44"/>
      <c r="H10" s="103">
        <v>2004</v>
      </c>
      <c r="I10" s="54"/>
      <c r="J10" s="103">
        <v>2003</v>
      </c>
      <c r="K10" s="45"/>
    </row>
    <row r="11" spans="1:11" ht="15">
      <c r="A11" s="42"/>
      <c r="B11" s="42"/>
      <c r="C11" s="42"/>
      <c r="D11" s="53" t="s">
        <v>30</v>
      </c>
      <c r="E11" s="53"/>
      <c r="F11" s="54" t="s">
        <v>32</v>
      </c>
      <c r="G11" s="44"/>
      <c r="H11" s="53" t="s">
        <v>120</v>
      </c>
      <c r="I11" s="54"/>
      <c r="J11" s="53" t="s">
        <v>120</v>
      </c>
      <c r="K11" s="45"/>
    </row>
    <row r="12" spans="1:11" ht="15">
      <c r="A12" s="42"/>
      <c r="B12" s="42"/>
      <c r="C12" s="42"/>
      <c r="D12" s="53" t="s">
        <v>31</v>
      </c>
      <c r="E12" s="53"/>
      <c r="F12" s="53" t="s">
        <v>31</v>
      </c>
      <c r="G12" s="44"/>
      <c r="H12" s="53" t="s">
        <v>34</v>
      </c>
      <c r="I12" s="54"/>
      <c r="J12" s="53" t="s">
        <v>33</v>
      </c>
      <c r="K12" s="45"/>
    </row>
    <row r="13" spans="1:11" ht="15">
      <c r="A13" s="42"/>
      <c r="B13" s="42"/>
      <c r="C13" s="42"/>
      <c r="D13" s="125" t="s">
        <v>121</v>
      </c>
      <c r="E13" s="53"/>
      <c r="F13" s="125" t="s">
        <v>122</v>
      </c>
      <c r="G13" s="44"/>
      <c r="H13" s="125" t="s">
        <v>121</v>
      </c>
      <c r="I13" s="53"/>
      <c r="J13" s="125" t="s">
        <v>122</v>
      </c>
      <c r="K13" s="45"/>
    </row>
    <row r="14" spans="1:11" ht="15">
      <c r="A14" s="42"/>
      <c r="B14" s="42"/>
      <c r="C14" s="42"/>
      <c r="D14" s="51" t="s">
        <v>0</v>
      </c>
      <c r="E14" s="51"/>
      <c r="F14" s="52" t="s">
        <v>0</v>
      </c>
      <c r="G14" s="52"/>
      <c r="H14" s="52" t="s">
        <v>0</v>
      </c>
      <c r="I14" s="52"/>
      <c r="J14" s="52" t="s">
        <v>0</v>
      </c>
      <c r="K14" s="45"/>
    </row>
    <row r="15" spans="1:11" ht="15">
      <c r="A15" s="42"/>
      <c r="B15" s="42"/>
      <c r="C15" s="42"/>
      <c r="D15" s="43"/>
      <c r="E15" s="43"/>
      <c r="F15" s="44"/>
      <c r="G15" s="44"/>
      <c r="H15" s="44"/>
      <c r="I15" s="44"/>
      <c r="J15" s="55"/>
      <c r="K15" s="45"/>
    </row>
    <row r="16" spans="1:11" ht="21.75" customHeight="1">
      <c r="A16" s="56" t="s">
        <v>1</v>
      </c>
      <c r="B16" s="57"/>
      <c r="C16" s="57"/>
      <c r="D16" s="59">
        <v>24066</v>
      </c>
      <c r="E16" s="58"/>
      <c r="F16" s="59">
        <v>19062</v>
      </c>
      <c r="G16" s="58"/>
      <c r="H16" s="59">
        <v>64740</v>
      </c>
      <c r="I16" s="58"/>
      <c r="J16" s="59">
        <v>56339</v>
      </c>
      <c r="K16" s="45"/>
    </row>
    <row r="17" spans="1:11" ht="21.75" customHeight="1">
      <c r="A17" s="56"/>
      <c r="B17" s="57"/>
      <c r="C17" s="57"/>
      <c r="D17" s="60"/>
      <c r="E17" s="58"/>
      <c r="F17" s="60"/>
      <c r="G17" s="58"/>
      <c r="H17" s="60"/>
      <c r="I17" s="58"/>
      <c r="J17" s="60"/>
      <c r="K17" s="45"/>
    </row>
    <row r="18" spans="1:11" ht="21.75" customHeight="1">
      <c r="A18" s="104" t="s">
        <v>48</v>
      </c>
      <c r="B18" s="57"/>
      <c r="C18" s="57"/>
      <c r="D18" s="60"/>
      <c r="E18" s="58"/>
      <c r="F18" s="60"/>
      <c r="G18" s="58"/>
      <c r="H18" s="60"/>
      <c r="I18" s="58"/>
      <c r="J18" s="60"/>
      <c r="K18" s="45"/>
    </row>
    <row r="19" spans="1:11" ht="21.75" customHeight="1">
      <c r="A19" s="56" t="s">
        <v>49</v>
      </c>
      <c r="B19" s="57"/>
      <c r="C19" s="57"/>
      <c r="D19" s="60">
        <v>-2153</v>
      </c>
      <c r="E19" s="58"/>
      <c r="F19" s="60">
        <v>-290</v>
      </c>
      <c r="G19" s="58"/>
      <c r="H19" s="60">
        <v>339</v>
      </c>
      <c r="I19" s="58"/>
      <c r="J19" s="60">
        <v>245</v>
      </c>
      <c r="K19" s="45"/>
    </row>
    <row r="20" spans="1:11" ht="21.75" customHeight="1">
      <c r="A20" s="104" t="s">
        <v>43</v>
      </c>
      <c r="B20" s="57"/>
      <c r="C20" s="57"/>
      <c r="D20" s="60">
        <v>-10925</v>
      </c>
      <c r="E20" s="58"/>
      <c r="F20" s="60">
        <v>-11025</v>
      </c>
      <c r="G20" s="58"/>
      <c r="H20" s="60">
        <v>-33165</v>
      </c>
      <c r="I20" s="58"/>
      <c r="J20" s="60">
        <v>-29293</v>
      </c>
      <c r="K20" s="45"/>
    </row>
    <row r="21" spans="1:11" ht="21.75" customHeight="1">
      <c r="A21" s="104" t="s">
        <v>44</v>
      </c>
      <c r="B21" s="57"/>
      <c r="C21" s="57"/>
      <c r="D21" s="60">
        <v>-3792</v>
      </c>
      <c r="E21" s="58"/>
      <c r="F21" s="60">
        <v>-3952</v>
      </c>
      <c r="G21" s="58"/>
      <c r="H21" s="60">
        <v>-10982</v>
      </c>
      <c r="I21" s="58"/>
      <c r="J21" s="60">
        <v>-10831</v>
      </c>
      <c r="K21" s="45"/>
    </row>
    <row r="22" spans="1:11" ht="21.75" customHeight="1">
      <c r="A22" s="104" t="s">
        <v>50</v>
      </c>
      <c r="B22" s="57"/>
      <c r="C22" s="57"/>
      <c r="D22" s="60">
        <v>-2565</v>
      </c>
      <c r="E22" s="58"/>
      <c r="F22" s="127">
        <v>-1683</v>
      </c>
      <c r="G22" s="58"/>
      <c r="H22" s="60">
        <v>-7306</v>
      </c>
      <c r="I22" s="58"/>
      <c r="J22" s="127">
        <v>-5746</v>
      </c>
      <c r="K22" s="45"/>
    </row>
    <row r="23" spans="1:11" ht="21.75" customHeight="1">
      <c r="A23" s="104" t="s">
        <v>45</v>
      </c>
      <c r="B23" s="57"/>
      <c r="C23" s="57"/>
      <c r="D23" s="60">
        <v>-2650</v>
      </c>
      <c r="E23" s="58"/>
      <c r="F23" s="60">
        <v>-2593</v>
      </c>
      <c r="G23" s="58"/>
      <c r="H23" s="60">
        <f>-9008+26</f>
        <v>-8982</v>
      </c>
      <c r="I23" s="58"/>
      <c r="J23" s="60">
        <v>-8895</v>
      </c>
      <c r="K23" s="45"/>
    </row>
    <row r="24" spans="1:11" ht="21.75" customHeight="1">
      <c r="A24" s="104" t="s">
        <v>8</v>
      </c>
      <c r="B24" s="57"/>
      <c r="C24" s="57"/>
      <c r="D24" s="59">
        <v>-127</v>
      </c>
      <c r="E24" s="58"/>
      <c r="F24" s="59">
        <v>1949</v>
      </c>
      <c r="G24" s="58"/>
      <c r="H24" s="59">
        <v>214</v>
      </c>
      <c r="I24" s="58"/>
      <c r="J24" s="59">
        <v>2672</v>
      </c>
      <c r="K24" s="45"/>
    </row>
    <row r="25" spans="1:11" ht="21.75" customHeight="1">
      <c r="A25" s="104"/>
      <c r="B25" s="57"/>
      <c r="C25" s="57"/>
      <c r="D25" s="60"/>
      <c r="E25" s="58"/>
      <c r="F25" s="60"/>
      <c r="G25" s="58"/>
      <c r="H25" s="60"/>
      <c r="I25" s="58"/>
      <c r="J25" s="60"/>
      <c r="K25" s="45"/>
    </row>
    <row r="26" spans="1:11" ht="21.75" customHeight="1">
      <c r="A26" s="56" t="s">
        <v>35</v>
      </c>
      <c r="B26" s="57"/>
      <c r="C26" s="57"/>
      <c r="D26" s="60">
        <f>SUM(D16:D24)</f>
        <v>1854</v>
      </c>
      <c r="E26" s="58"/>
      <c r="F26" s="60">
        <f>SUM(F16:F24)</f>
        <v>1468</v>
      </c>
      <c r="G26" s="58"/>
      <c r="H26" s="60">
        <f>SUM(H16:H24)</f>
        <v>4858</v>
      </c>
      <c r="I26" s="58"/>
      <c r="J26" s="60">
        <f>SUM(J16:J24)</f>
        <v>4491</v>
      </c>
      <c r="K26" s="45"/>
    </row>
    <row r="27" spans="1:11" ht="21.75" customHeight="1">
      <c r="A27" s="56"/>
      <c r="B27" s="57"/>
      <c r="C27" s="57"/>
      <c r="D27" s="60"/>
      <c r="E27" s="58"/>
      <c r="F27" s="60"/>
      <c r="G27" s="58"/>
      <c r="H27" s="60"/>
      <c r="I27" s="58"/>
      <c r="J27" s="60"/>
      <c r="K27" s="45"/>
    </row>
    <row r="28" spans="1:11" ht="21.75" customHeight="1">
      <c r="A28" s="104" t="s">
        <v>36</v>
      </c>
      <c r="B28" s="57"/>
      <c r="C28" s="57"/>
      <c r="D28" s="60">
        <v>-1191</v>
      </c>
      <c r="E28" s="58"/>
      <c r="F28" s="60">
        <v>-1234</v>
      </c>
      <c r="G28" s="58"/>
      <c r="H28" s="60">
        <v>-3075</v>
      </c>
      <c r="I28" s="58"/>
      <c r="J28" s="60">
        <v>-3316</v>
      </c>
      <c r="K28" s="45"/>
    </row>
    <row r="29" spans="1:11" ht="21.75" customHeight="1">
      <c r="A29" s="104" t="s">
        <v>37</v>
      </c>
      <c r="B29" s="57"/>
      <c r="C29" s="57"/>
      <c r="D29" s="60">
        <v>7</v>
      </c>
      <c r="E29" s="58"/>
      <c r="F29" s="60">
        <v>10</v>
      </c>
      <c r="G29" s="58"/>
      <c r="H29" s="60">
        <v>19</v>
      </c>
      <c r="I29" s="58"/>
      <c r="J29" s="60">
        <v>20</v>
      </c>
      <c r="K29" s="45"/>
    </row>
    <row r="30" spans="1:11" ht="21.75" customHeight="1">
      <c r="A30" s="104" t="s">
        <v>38</v>
      </c>
      <c r="B30" s="57"/>
      <c r="C30" s="57"/>
      <c r="D30" s="59">
        <v>0</v>
      </c>
      <c r="E30" s="58"/>
      <c r="F30" s="59">
        <v>-6</v>
      </c>
      <c r="G30" s="58"/>
      <c r="H30" s="59">
        <v>20</v>
      </c>
      <c r="I30" s="58"/>
      <c r="J30" s="59">
        <v>-3</v>
      </c>
      <c r="K30" s="45"/>
    </row>
    <row r="31" spans="1:11" ht="21.75" customHeight="1">
      <c r="A31" s="42"/>
      <c r="B31" s="57"/>
      <c r="C31" s="57"/>
      <c r="D31" s="60"/>
      <c r="E31" s="58"/>
      <c r="F31" s="60"/>
      <c r="G31" s="61"/>
      <c r="H31" s="60"/>
      <c r="I31" s="58"/>
      <c r="J31" s="60"/>
      <c r="K31" s="45"/>
    </row>
    <row r="32" spans="1:11" ht="21.75" customHeight="1">
      <c r="A32" s="62" t="s">
        <v>51</v>
      </c>
      <c r="B32" s="57"/>
      <c r="C32" s="57"/>
      <c r="D32" s="61">
        <f>SUM(D26:D30)</f>
        <v>670</v>
      </c>
      <c r="E32" s="61"/>
      <c r="F32" s="61">
        <f>SUM(F26:F30)</f>
        <v>238</v>
      </c>
      <c r="G32" s="61"/>
      <c r="H32" s="61">
        <f>SUM(H26:H30)</f>
        <v>1822</v>
      </c>
      <c r="I32" s="61"/>
      <c r="J32" s="61">
        <f>SUM(J26:J30)</f>
        <v>1192</v>
      </c>
      <c r="K32" s="45"/>
    </row>
    <row r="33" spans="1:11" ht="21.75" customHeight="1">
      <c r="A33" s="42" t="s">
        <v>39</v>
      </c>
      <c r="B33" s="57"/>
      <c r="C33" s="57"/>
      <c r="D33" s="63">
        <v>-27</v>
      </c>
      <c r="E33" s="63"/>
      <c r="F33" s="63">
        <v>-83</v>
      </c>
      <c r="G33" s="63"/>
      <c r="H33" s="63">
        <v>-90</v>
      </c>
      <c r="I33" s="63"/>
      <c r="J33" s="63">
        <v>-203</v>
      </c>
      <c r="K33" s="45"/>
    </row>
    <row r="34" spans="1:11" ht="21.75" customHeight="1" thickBot="1">
      <c r="A34" s="62" t="s">
        <v>52</v>
      </c>
      <c r="B34" s="57"/>
      <c r="C34" s="57"/>
      <c r="D34" s="105">
        <f>SUM(D32:D33)</f>
        <v>643</v>
      </c>
      <c r="E34" s="61"/>
      <c r="F34" s="105">
        <f>SUM(F32:F33)</f>
        <v>155</v>
      </c>
      <c r="G34" s="61"/>
      <c r="H34" s="105">
        <f>SUM(H32:H33)</f>
        <v>1732</v>
      </c>
      <c r="I34" s="61"/>
      <c r="J34" s="105">
        <f>SUM(J32:J33)</f>
        <v>989</v>
      </c>
      <c r="K34" s="45"/>
    </row>
    <row r="35" spans="1:11" ht="15.75" thickTop="1">
      <c r="A35" s="42"/>
      <c r="B35" s="57"/>
      <c r="C35" s="57"/>
      <c r="D35" s="58"/>
      <c r="E35" s="58"/>
      <c r="F35" s="58"/>
      <c r="G35" s="61"/>
      <c r="H35" s="58"/>
      <c r="I35" s="58"/>
      <c r="J35" s="58"/>
      <c r="K35" s="45"/>
    </row>
    <row r="36" spans="1:11" ht="15">
      <c r="A36" s="42" t="s">
        <v>40</v>
      </c>
      <c r="B36" s="57"/>
      <c r="C36" s="57"/>
      <c r="D36" s="126" t="s">
        <v>127</v>
      </c>
      <c r="E36" s="43"/>
      <c r="F36" s="126" t="s">
        <v>123</v>
      </c>
      <c r="G36" s="43"/>
      <c r="H36" s="126" t="s">
        <v>126</v>
      </c>
      <c r="I36" s="43"/>
      <c r="J36" s="126" t="s">
        <v>124</v>
      </c>
      <c r="K36" s="45"/>
    </row>
    <row r="37" spans="1:11" ht="15">
      <c r="A37" s="42"/>
      <c r="B37" s="57"/>
      <c r="C37" s="57"/>
      <c r="D37" s="43"/>
      <c r="E37" s="43"/>
      <c r="F37" s="106"/>
      <c r="G37" s="43"/>
      <c r="H37" s="43"/>
      <c r="I37" s="43"/>
      <c r="J37" s="106"/>
      <c r="K37" s="45"/>
    </row>
    <row r="38" spans="1:11" ht="15">
      <c r="A38" s="42" t="s">
        <v>41</v>
      </c>
      <c r="B38" s="57"/>
      <c r="C38" s="57"/>
      <c r="D38" s="126" t="s">
        <v>127</v>
      </c>
      <c r="E38" s="64"/>
      <c r="F38" s="126" t="s">
        <v>123</v>
      </c>
      <c r="G38" s="64"/>
      <c r="H38" s="126" t="s">
        <v>126</v>
      </c>
      <c r="I38" s="64"/>
      <c r="J38" s="126" t="s">
        <v>124</v>
      </c>
      <c r="K38" s="45"/>
    </row>
    <row r="39" spans="1:11" ht="15">
      <c r="A39" s="42"/>
      <c r="B39" s="57"/>
      <c r="C39" s="57"/>
      <c r="D39" s="43"/>
      <c r="E39" s="43"/>
      <c r="F39" s="43"/>
      <c r="G39" s="43"/>
      <c r="H39" s="43"/>
      <c r="I39" s="43"/>
      <c r="J39" s="43"/>
      <c r="K39" s="45"/>
    </row>
    <row r="40" spans="1:11" ht="15">
      <c r="A40" s="42"/>
      <c r="B40" s="42"/>
      <c r="C40" s="42"/>
      <c r="D40" s="43"/>
      <c r="E40" s="43"/>
      <c r="F40" s="43"/>
      <c r="G40" s="43"/>
      <c r="H40" s="43"/>
      <c r="I40" s="43"/>
      <c r="J40" s="43"/>
      <c r="K40" s="45"/>
    </row>
    <row r="41" spans="1:11" ht="15">
      <c r="A41" s="42"/>
      <c r="B41" s="42"/>
      <c r="C41" s="42"/>
      <c r="D41" s="55"/>
      <c r="E41" s="55"/>
      <c r="F41" s="55"/>
      <c r="G41" s="43"/>
      <c r="H41" s="55"/>
      <c r="I41" s="55"/>
      <c r="J41" s="55"/>
      <c r="K41" s="45"/>
    </row>
    <row r="42" spans="1:11" ht="15">
      <c r="A42" s="42" t="s">
        <v>42</v>
      </c>
      <c r="B42" s="42"/>
      <c r="C42" s="42"/>
      <c r="D42" s="55"/>
      <c r="E42" s="55"/>
      <c r="F42" s="55"/>
      <c r="G42" s="43"/>
      <c r="H42" s="55"/>
      <c r="I42" s="55"/>
      <c r="J42" s="55"/>
      <c r="K42" s="45"/>
    </row>
    <row r="43" spans="1:11" ht="15">
      <c r="A43" s="42" t="s">
        <v>111</v>
      </c>
      <c r="B43" s="42"/>
      <c r="C43" s="42"/>
      <c r="D43" s="43"/>
      <c r="E43" s="43"/>
      <c r="F43" s="43"/>
      <c r="G43" s="43"/>
      <c r="H43" s="43"/>
      <c r="I43" s="43"/>
      <c r="J43" s="43"/>
      <c r="K43" s="45"/>
    </row>
    <row r="44" spans="1:11" ht="15">
      <c r="A44" s="42"/>
      <c r="B44" s="42"/>
      <c r="C44" s="42"/>
      <c r="D44" s="43"/>
      <c r="E44" s="43"/>
      <c r="F44" s="43"/>
      <c r="G44" s="43"/>
      <c r="H44" s="43"/>
      <c r="I44" s="43"/>
      <c r="J44" s="43"/>
      <c r="K44" s="45"/>
    </row>
    <row r="45" spans="1:11" ht="15">
      <c r="A45" s="42"/>
      <c r="B45" s="42"/>
      <c r="C45" s="42"/>
      <c r="D45" s="55"/>
      <c r="E45" s="55"/>
      <c r="F45" s="55"/>
      <c r="G45" s="43"/>
      <c r="H45" s="55"/>
      <c r="I45" s="55"/>
      <c r="J45" s="55"/>
      <c r="K45" s="45"/>
    </row>
    <row r="46" spans="1:11" ht="15">
      <c r="A46" s="42"/>
      <c r="B46" s="42"/>
      <c r="C46" s="42"/>
      <c r="D46" s="43"/>
      <c r="E46" s="43"/>
      <c r="F46" s="43"/>
      <c r="G46" s="43"/>
      <c r="H46" s="43"/>
      <c r="I46" s="43"/>
      <c r="J46" s="43"/>
      <c r="K46" s="45"/>
    </row>
  </sheetData>
  <printOptions/>
  <pageMargins left="0.76" right="0.38" top="1" bottom="1" header="0.5" footer="0.5"/>
  <pageSetup horizontalDpi="300" verticalDpi="3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2004-03-29T09:11:19Z</cp:lastPrinted>
  <dcterms:created xsi:type="dcterms:W3CDTF">2002-12-23T07:34:39Z</dcterms:created>
  <dcterms:modified xsi:type="dcterms:W3CDTF">2004-03-30T03:46:10Z</dcterms:modified>
  <cp:category/>
  <cp:version/>
  <cp:contentType/>
  <cp:contentStatus/>
</cp:coreProperties>
</file>