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720" windowHeight="5265" activeTab="0"/>
  </bookViews>
  <sheets>
    <sheet name="Income statement" sheetId="1" r:id="rId1"/>
    <sheet name="Balance sheets" sheetId="2" r:id="rId2"/>
    <sheet name="changes in equity" sheetId="3" r:id="rId3"/>
    <sheet name="Cashflow statement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<sst xmlns="http://schemas.openxmlformats.org/spreadsheetml/2006/main" count="150" uniqueCount="116">
  <si>
    <t>Revenue</t>
  </si>
  <si>
    <t>Taxation</t>
  </si>
  <si>
    <t>Inventories</t>
  </si>
  <si>
    <t>Net Current Assets</t>
  </si>
  <si>
    <t>Share Capital</t>
  </si>
  <si>
    <t>Reserves</t>
  </si>
  <si>
    <t>Condensed Consolidated Cash Flow Statements</t>
  </si>
  <si>
    <t>Net profit before tax</t>
  </si>
  <si>
    <t>Adjustment for non-cash flow :-</t>
  </si>
  <si>
    <t>Non-cash items</t>
  </si>
  <si>
    <t>Operating profit before changes in working capital</t>
  </si>
  <si>
    <t>Capital</t>
  </si>
  <si>
    <t>Total</t>
  </si>
  <si>
    <t>RM'000</t>
  </si>
  <si>
    <t>Share</t>
  </si>
  <si>
    <t>Borrowings</t>
  </si>
  <si>
    <t>Cash &amp; cash equivalents</t>
  </si>
  <si>
    <t>CHUAN HUAT RESOURCES BERHAD</t>
  </si>
  <si>
    <t>Condensed consolidated income statements</t>
  </si>
  <si>
    <t>Interest expenses</t>
  </si>
  <si>
    <t>Interest income</t>
  </si>
  <si>
    <t>Share of profit of associates</t>
  </si>
  <si>
    <t>Minority interests</t>
  </si>
  <si>
    <t>Property, plant &amp; equipment</t>
  </si>
  <si>
    <t>Intangible assets</t>
  </si>
  <si>
    <t>Other investments</t>
  </si>
  <si>
    <t>Investments in associates</t>
  </si>
  <si>
    <t>Current assets</t>
  </si>
  <si>
    <t>Current liabilities</t>
  </si>
  <si>
    <t>Trade &amp; other payables</t>
  </si>
  <si>
    <t>Financed by :</t>
  </si>
  <si>
    <t>Minority shareholders' interests</t>
  </si>
  <si>
    <t>Long term and deferred liabilities</t>
  </si>
  <si>
    <t>Deferred taxation</t>
  </si>
  <si>
    <t>Deferred liabilities</t>
  </si>
  <si>
    <t>Investment property</t>
  </si>
  <si>
    <t>Proposed dividend</t>
  </si>
  <si>
    <t>Condensed consolidated statement of changes in equity</t>
  </si>
  <si>
    <t>Distributable</t>
  </si>
  <si>
    <t>At 1 January 2002</t>
  </si>
  <si>
    <t>profit</t>
  </si>
  <si>
    <t>Amortisation of reserve on consolidation</t>
  </si>
  <si>
    <t>Company No. 290729-W</t>
  </si>
  <si>
    <t>(Incorporated in Malaysia)</t>
  </si>
  <si>
    <t>Operating expenses</t>
  </si>
  <si>
    <t>Depreciation and amortisation</t>
  </si>
  <si>
    <t>Basic earnings per ordinary</t>
  </si>
  <si>
    <t>share (sen)</t>
  </si>
  <si>
    <t>Diluted earnings per ordinary</t>
  </si>
  <si>
    <t>As at</t>
  </si>
  <si>
    <t>Non-</t>
  </si>
  <si>
    <t>distributable</t>
  </si>
  <si>
    <t>reserve</t>
  </si>
  <si>
    <t>Retained</t>
  </si>
  <si>
    <t>3 months ended</t>
  </si>
  <si>
    <t>Conversion of Esos</t>
  </si>
  <si>
    <t>Share premium from Esos</t>
  </si>
  <si>
    <t>Cash flows from operating activities</t>
  </si>
  <si>
    <t>Changes in working capital:</t>
  </si>
  <si>
    <t>Net change in current assets</t>
  </si>
  <si>
    <t>Interest income received</t>
  </si>
  <si>
    <t>Interest expenses paid</t>
  </si>
  <si>
    <t>Tax paid</t>
  </si>
  <si>
    <t>Cash flows from investing activities</t>
  </si>
  <si>
    <t>Proceeds from disposal of property, plant and equipment</t>
  </si>
  <si>
    <t>Proceeds from issuance of shares</t>
  </si>
  <si>
    <t>Purchase of property, plant and equipment</t>
  </si>
  <si>
    <t>Cash flows from financing activities</t>
  </si>
  <si>
    <t>Proceeds from disposal of investment property</t>
  </si>
  <si>
    <t>Purchase of investment property</t>
  </si>
  <si>
    <t>Purchase of investment</t>
  </si>
  <si>
    <t>Repayment of term loan</t>
  </si>
  <si>
    <t>Dividend paid</t>
  </si>
  <si>
    <t>Cash generated by/(used in) operations</t>
  </si>
  <si>
    <t>Net cash generated by/(used in) operating activities</t>
  </si>
  <si>
    <t>Net cash generated by/(used in) investing activities</t>
  </si>
  <si>
    <t>Net cash generated by/(used in) financing activities</t>
  </si>
  <si>
    <t>Net change in current liabilities</t>
  </si>
  <si>
    <t>Other income</t>
  </si>
  <si>
    <t>Condensed consolidated balance sheets</t>
  </si>
  <si>
    <t>Trade &amp; other receivables</t>
  </si>
  <si>
    <t>Shareholders' Funds</t>
  </si>
  <si>
    <t>Repayment of hire purchase liabilities</t>
  </si>
  <si>
    <t>Net increase/ (decrease) in cash &amp; cash equivalents</t>
  </si>
  <si>
    <t>Dividend</t>
  </si>
  <si>
    <t>Purchase of subsidiary companies</t>
  </si>
  <si>
    <t>Proceeds from disposal of investments</t>
  </si>
  <si>
    <t>Proceeds from issuance of shares to minority shareholders</t>
  </si>
  <si>
    <t>Dividend paid to minority shareholders</t>
  </si>
  <si>
    <t>Payment of listing expenses</t>
  </si>
  <si>
    <t>31/12/2002</t>
  </si>
  <si>
    <t>Net profit/(loss) for the period</t>
  </si>
  <si>
    <t>Profit/(loss) after taxation</t>
  </si>
  <si>
    <t>Profit/(loss) before taxation</t>
  </si>
  <si>
    <t>Operating profit/(loss)</t>
  </si>
  <si>
    <t>The interim financial report should be read in conjunction with the audited financial statements of the</t>
  </si>
  <si>
    <t>Group for the year ended 31 December 2002.</t>
  </si>
  <si>
    <t>INTERIM FINANCIAL REPORT FOR THE FIRST QUARTER</t>
  </si>
  <si>
    <t>ENDED 31 MARCH 2003</t>
  </si>
  <si>
    <t>31 March</t>
  </si>
  <si>
    <t>31/12/02</t>
  </si>
  <si>
    <t>31/03/2003</t>
  </si>
  <si>
    <t>31/03/03</t>
  </si>
  <si>
    <t>Deemed disposal of a subsidiary company</t>
  </si>
  <si>
    <t>At 1 January 2003</t>
  </si>
  <si>
    <t>At 31 March 2003</t>
  </si>
  <si>
    <t>Net profit for the three months period</t>
  </si>
  <si>
    <t>Pre-operating expenses incurred</t>
  </si>
  <si>
    <t>Purchase of additional shares in subsidiary companies</t>
  </si>
  <si>
    <t>Net (repayments of)/ proceeds from short term borrowings</t>
  </si>
  <si>
    <t>(4.60)</t>
  </si>
  <si>
    <t>(3.96)</t>
  </si>
  <si>
    <t>At 31 March 2002</t>
  </si>
  <si>
    <t>Net loss for the three months period</t>
  </si>
  <si>
    <t>Cash &amp; cash equivalents at end of the period</t>
  </si>
  <si>
    <t>Cash &amp; cash equivalents at beginning of the period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</si>
</sst>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d/mm/yyyy"/>
    <numFmt numFmtId="175" formatCode="#,##0;\(#,##0\);\-"/>
    <numFmt numFmtId="176" formatCode="#,##0.0;\(#,##0.0\);\-"/>
    <numFmt numFmtId="177" formatCode="#,##0.00;\(#,##0.00\);\-"/>
  </numFmts>
  <fonts count="10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0"/>
    </font>
    <font>
      <u val="single"/>
      <sz val="10"/>
      <name val="Tahoma"/>
      <family val="2"/>
    </font>
    <font>
      <sz val="11"/>
      <name val="Tahoma"/>
      <family val="2"/>
    </font>
    <font>
      <b/>
      <i/>
      <sz val="10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15" applyNumberFormat="1" applyFont="1" applyAlignment="1">
      <alignment/>
    </xf>
    <xf numFmtId="173" fontId="0" fillId="0" borderId="0" xfId="15" applyNumberFormat="1" applyAlignment="1">
      <alignment/>
    </xf>
    <xf numFmtId="0" fontId="1" fillId="0" borderId="0" xfId="0" applyFont="1" applyAlignment="1">
      <alignment horizontal="left"/>
    </xf>
    <xf numFmtId="173" fontId="1" fillId="0" borderId="0" xfId="15" applyNumberFormat="1" applyFont="1" applyAlignment="1">
      <alignment horizontal="center"/>
    </xf>
    <xf numFmtId="173" fontId="0" fillId="0" borderId="0" xfId="15" applyNumberFormat="1" applyAlignment="1">
      <alignment horizontal="center"/>
    </xf>
    <xf numFmtId="173" fontId="1" fillId="0" borderId="0" xfId="15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3" fontId="2" fillId="0" borderId="0" xfId="15" applyNumberFormat="1" applyFont="1" applyAlignment="1">
      <alignment horizontal="left"/>
    </xf>
    <xf numFmtId="173" fontId="2" fillId="0" borderId="0" xfId="15" applyNumberFormat="1" applyFont="1" applyAlignment="1">
      <alignment horizontal="center"/>
    </xf>
    <xf numFmtId="173" fontId="3" fillId="0" borderId="0" xfId="15" applyNumberFormat="1" applyFont="1" applyAlignment="1">
      <alignment horizontal="center"/>
    </xf>
    <xf numFmtId="175" fontId="1" fillId="0" borderId="0" xfId="15" applyNumberFormat="1" applyFont="1" applyAlignment="1">
      <alignment/>
    </xf>
    <xf numFmtId="175" fontId="1" fillId="0" borderId="1" xfId="15" applyNumberFormat="1" applyFont="1" applyBorder="1" applyAlignment="1">
      <alignment/>
    </xf>
    <xf numFmtId="175" fontId="1" fillId="0" borderId="0" xfId="0" applyNumberFormat="1" applyFont="1" applyAlignment="1">
      <alignment/>
    </xf>
    <xf numFmtId="175" fontId="1" fillId="0" borderId="0" xfId="15" applyNumberFormat="1" applyFont="1" applyBorder="1" applyAlignment="1">
      <alignment/>
    </xf>
    <xf numFmtId="173" fontId="2" fillId="0" borderId="0" xfId="15" applyNumberFormat="1" applyFont="1" applyAlignment="1">
      <alignment horizontal="right"/>
    </xf>
    <xf numFmtId="175" fontId="1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73" fontId="1" fillId="0" borderId="0" xfId="15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173" fontId="1" fillId="0" borderId="0" xfId="15" applyNumberFormat="1" applyFont="1" applyBorder="1" applyAlignment="1">
      <alignment/>
    </xf>
    <xf numFmtId="0" fontId="9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73" fontId="2" fillId="0" borderId="0" xfId="15" applyNumberFormat="1" applyFont="1" applyBorder="1" applyAlignment="1">
      <alignment horizontal="left"/>
    </xf>
    <xf numFmtId="173" fontId="1" fillId="0" borderId="0" xfId="15" applyNumberFormat="1" applyFont="1" applyBorder="1" applyAlignment="1">
      <alignment horizontal="center"/>
    </xf>
    <xf numFmtId="173" fontId="0" fillId="0" borderId="0" xfId="15" applyNumberFormat="1" applyBorder="1" applyAlignment="1">
      <alignment/>
    </xf>
    <xf numFmtId="43" fontId="1" fillId="0" borderId="0" xfId="15" applyFont="1" applyBorder="1" applyAlignment="1">
      <alignment/>
    </xf>
    <xf numFmtId="173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173" fontId="2" fillId="0" borderId="0" xfId="15" applyNumberFormat="1" applyFont="1" applyFill="1" applyAlignment="1">
      <alignment horizontal="right"/>
    </xf>
    <xf numFmtId="175" fontId="1" fillId="0" borderId="0" xfId="15" applyNumberFormat="1" applyFont="1" applyFill="1" applyBorder="1" applyAlignment="1">
      <alignment/>
    </xf>
    <xf numFmtId="175" fontId="1" fillId="0" borderId="0" xfId="15" applyNumberFormat="1" applyFont="1" applyFill="1" applyBorder="1" applyAlignment="1">
      <alignment horizontal="center"/>
    </xf>
    <xf numFmtId="175" fontId="1" fillId="0" borderId="0" xfId="15" applyNumberFormat="1" applyFont="1" applyFill="1" applyBorder="1" applyAlignment="1">
      <alignment horizontal="right"/>
    </xf>
    <xf numFmtId="175" fontId="1" fillId="0" borderId="0" xfId="15" applyNumberFormat="1" applyFont="1" applyFill="1" applyAlignment="1">
      <alignment/>
    </xf>
    <xf numFmtId="177" fontId="1" fillId="0" borderId="0" xfId="15" applyNumberFormat="1" applyFont="1" applyFill="1" applyBorder="1" applyAlignment="1">
      <alignment/>
    </xf>
    <xf numFmtId="43" fontId="1" fillId="0" borderId="0" xfId="15" applyFont="1" applyFill="1" applyBorder="1" applyAlignment="1">
      <alignment/>
    </xf>
    <xf numFmtId="175" fontId="1" fillId="0" borderId="0" xfId="0" applyNumberFormat="1" applyFont="1" applyFill="1" applyBorder="1" applyAlignment="1">
      <alignment/>
    </xf>
    <xf numFmtId="175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15" applyNumberFormat="1" applyFont="1" applyFill="1" applyBorder="1" applyAlignment="1">
      <alignment horizontal="right"/>
    </xf>
    <xf numFmtId="173" fontId="2" fillId="0" borderId="0" xfId="15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15" applyNumberFormat="1" applyFont="1" applyBorder="1" applyAlignment="1">
      <alignment horizontal="right"/>
    </xf>
    <xf numFmtId="173" fontId="2" fillId="0" borderId="0" xfId="15" applyNumberFormat="1" applyFont="1" applyBorder="1" applyAlignment="1">
      <alignment horizontal="center"/>
    </xf>
    <xf numFmtId="173" fontId="3" fillId="0" borderId="0" xfId="15" applyNumberFormat="1" applyFont="1" applyBorder="1" applyAlignment="1">
      <alignment horizontal="center"/>
    </xf>
    <xf numFmtId="175" fontId="1" fillId="0" borderId="1" xfId="15" applyNumberFormat="1" applyFont="1" applyFill="1" applyBorder="1" applyAlignment="1">
      <alignment/>
    </xf>
    <xf numFmtId="175" fontId="1" fillId="0" borderId="3" xfId="15" applyNumberFormat="1" applyFont="1" applyFill="1" applyBorder="1" applyAlignment="1">
      <alignment/>
    </xf>
    <xf numFmtId="177" fontId="1" fillId="0" borderId="3" xfId="15" applyNumberFormat="1" applyFont="1" applyFill="1" applyBorder="1" applyAlignment="1">
      <alignment/>
    </xf>
    <xf numFmtId="175" fontId="1" fillId="0" borderId="3" xfId="0" applyNumberFormat="1" applyFont="1" applyFill="1" applyBorder="1" applyAlignment="1">
      <alignment/>
    </xf>
    <xf numFmtId="175" fontId="1" fillId="0" borderId="3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175" fontId="1" fillId="0" borderId="1" xfId="0" applyNumberFormat="1" applyFont="1" applyFill="1" applyBorder="1" applyAlignment="1">
      <alignment/>
    </xf>
    <xf numFmtId="175" fontId="1" fillId="0" borderId="4" xfId="0" applyNumberFormat="1" applyFont="1" applyFill="1" applyBorder="1" applyAlignment="1">
      <alignment/>
    </xf>
    <xf numFmtId="175" fontId="1" fillId="0" borderId="5" xfId="0" applyNumberFormat="1" applyFont="1" applyFill="1" applyBorder="1" applyAlignment="1">
      <alignment/>
    </xf>
    <xf numFmtId="175" fontId="1" fillId="0" borderId="6" xfId="0" applyNumberFormat="1" applyFont="1" applyFill="1" applyBorder="1" applyAlignment="1">
      <alignment/>
    </xf>
    <xf numFmtId="175" fontId="1" fillId="0" borderId="2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173" fontId="1" fillId="0" borderId="0" xfId="15" applyNumberFormat="1" applyFont="1" applyFill="1" applyBorder="1" applyAlignment="1">
      <alignment/>
    </xf>
    <xf numFmtId="16" fontId="2" fillId="0" borderId="0" xfId="0" applyNumberFormat="1" applyFont="1" applyFill="1" applyBorder="1" applyAlignment="1" quotePrefix="1">
      <alignment horizontal="right"/>
    </xf>
    <xf numFmtId="175" fontId="2" fillId="0" borderId="0" xfId="0" applyNumberFormat="1" applyFont="1" applyFill="1" applyBorder="1" applyAlignment="1">
      <alignment horizontal="center"/>
    </xf>
    <xf numFmtId="175" fontId="2" fillId="0" borderId="0" xfId="0" applyNumberFormat="1" applyFont="1" applyFill="1" applyBorder="1" applyAlignment="1" quotePrefix="1">
      <alignment horizontal="right"/>
    </xf>
    <xf numFmtId="175" fontId="2" fillId="0" borderId="0" xfId="15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14" fontId="2" fillId="0" borderId="0" xfId="0" applyNumberFormat="1" applyFont="1" applyFill="1" applyBorder="1" applyAlignment="1">
      <alignment horizontal="right"/>
    </xf>
    <xf numFmtId="175" fontId="6" fillId="0" borderId="0" xfId="0" applyNumberFormat="1" applyFont="1" applyBorder="1" applyAlignment="1">
      <alignment horizontal="right"/>
    </xf>
    <xf numFmtId="175" fontId="1" fillId="0" borderId="2" xfId="0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175" fontId="2" fillId="0" borderId="0" xfId="0" applyNumberFormat="1" applyFont="1" applyBorder="1" applyAlignment="1">
      <alignment horizontal="right"/>
    </xf>
    <xf numFmtId="175" fontId="2" fillId="0" borderId="1" xfId="0" applyNumberFormat="1" applyFont="1" applyBorder="1" applyAlignment="1" quotePrefix="1">
      <alignment horizontal="right"/>
    </xf>
    <xf numFmtId="175" fontId="2" fillId="0" borderId="0" xfId="15" applyNumberFormat="1" applyFont="1" applyBorder="1" applyAlignment="1">
      <alignment horizontal="right"/>
    </xf>
    <xf numFmtId="175" fontId="0" fillId="0" borderId="0" xfId="0" applyNumberFormat="1" applyBorder="1" applyAlignment="1">
      <alignment/>
    </xf>
    <xf numFmtId="175" fontId="0" fillId="0" borderId="0" xfId="0" applyNumberFormat="1" applyFont="1" applyBorder="1" applyAlignment="1">
      <alignment/>
    </xf>
    <xf numFmtId="175" fontId="1" fillId="0" borderId="7" xfId="15" applyNumberFormat="1" applyFont="1" applyFill="1" applyBorder="1" applyAlignment="1">
      <alignment/>
    </xf>
    <xf numFmtId="175" fontId="1" fillId="0" borderId="7" xfId="0" applyNumberFormat="1" applyFont="1" applyBorder="1" applyAlignment="1">
      <alignment/>
    </xf>
    <xf numFmtId="43" fontId="1" fillId="0" borderId="3" xfId="15" applyNumberFormat="1" applyFont="1" applyBorder="1" applyAlignment="1" quotePrefix="1">
      <alignment horizontal="right"/>
    </xf>
    <xf numFmtId="43" fontId="1" fillId="0" borderId="3" xfId="15" applyFont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30.7109375" style="4" customWidth="1"/>
    <col min="2" max="2" width="14.00390625" style="38" bestFit="1" customWidth="1"/>
    <col min="3" max="3" width="1.8515625" style="41" customWidth="1"/>
    <col min="4" max="4" width="15.140625" style="38" customWidth="1"/>
    <col min="5" max="5" width="1.8515625" style="41" customWidth="1"/>
    <col min="6" max="6" width="14.00390625" style="38" bestFit="1" customWidth="1"/>
    <col min="7" max="7" width="1.8515625" style="38" customWidth="1"/>
    <col min="8" max="8" width="15.140625" style="1" bestFit="1" customWidth="1"/>
    <col min="9" max="14" width="9.140625" style="1" customWidth="1"/>
  </cols>
  <sheetData>
    <row r="1" ht="12.75">
      <c r="A1" s="8" t="s">
        <v>17</v>
      </c>
    </row>
    <row r="2" ht="12.75">
      <c r="A2" s="29" t="s">
        <v>42</v>
      </c>
    </row>
    <row r="3" ht="12.75">
      <c r="A3" s="29" t="s">
        <v>43</v>
      </c>
    </row>
    <row r="4" ht="12.75">
      <c r="A4" s="8"/>
    </row>
    <row r="5" spans="1:8" ht="12.75">
      <c r="A5" s="30"/>
      <c r="B5" s="39"/>
      <c r="C5" s="39"/>
      <c r="D5" s="39"/>
      <c r="E5" s="39"/>
      <c r="F5" s="39"/>
      <c r="G5" s="39"/>
      <c r="H5" s="21"/>
    </row>
    <row r="6" spans="1:8" ht="12.75">
      <c r="A6" s="24"/>
      <c r="B6" s="41"/>
      <c r="C6" s="40"/>
      <c r="D6" s="40" t="s">
        <v>97</v>
      </c>
      <c r="F6" s="41"/>
      <c r="G6" s="41"/>
      <c r="H6" s="23"/>
    </row>
    <row r="7" spans="1:8" ht="12.75">
      <c r="A7" s="24"/>
      <c r="B7" s="41"/>
      <c r="C7" s="40"/>
      <c r="D7" s="40" t="s">
        <v>98</v>
      </c>
      <c r="F7" s="41"/>
      <c r="G7" s="41"/>
      <c r="H7" s="23"/>
    </row>
    <row r="8" spans="1:8" ht="12.75">
      <c r="A8" s="31"/>
      <c r="B8" s="42"/>
      <c r="C8" s="42"/>
      <c r="D8" s="42"/>
      <c r="E8" s="42"/>
      <c r="F8" s="42"/>
      <c r="G8" s="42"/>
      <c r="H8" s="27"/>
    </row>
    <row r="9" ht="12.75">
      <c r="A9" s="8"/>
    </row>
    <row r="10" ht="12.75">
      <c r="A10" s="8" t="s">
        <v>18</v>
      </c>
    </row>
    <row r="12" spans="1:14" s="37" customFormat="1" ht="12.75">
      <c r="A12" s="22"/>
      <c r="B12" s="41"/>
      <c r="C12" s="41"/>
      <c r="D12" s="41"/>
      <c r="E12" s="41"/>
      <c r="F12" s="41"/>
      <c r="G12" s="41"/>
      <c r="H12" s="23"/>
      <c r="I12" s="23"/>
      <c r="J12" s="23"/>
      <c r="K12" s="23"/>
      <c r="L12" s="23"/>
      <c r="M12" s="23"/>
      <c r="N12" s="23"/>
    </row>
    <row r="13" spans="1:14" s="37" customFormat="1" ht="12.75">
      <c r="A13" s="22"/>
      <c r="B13" s="41"/>
      <c r="C13" s="40" t="s">
        <v>54</v>
      </c>
      <c r="D13" s="53"/>
      <c r="E13" s="41"/>
      <c r="F13" s="41"/>
      <c r="G13" s="40" t="s">
        <v>54</v>
      </c>
      <c r="H13" s="53"/>
      <c r="I13" s="23"/>
      <c r="J13" s="23"/>
      <c r="K13" s="23"/>
      <c r="L13" s="23"/>
      <c r="M13" s="23"/>
      <c r="N13" s="23"/>
    </row>
    <row r="14" spans="1:14" s="37" customFormat="1" ht="12.75">
      <c r="A14" s="22"/>
      <c r="B14" s="80" t="s">
        <v>99</v>
      </c>
      <c r="C14" s="41"/>
      <c r="D14" s="80" t="s">
        <v>99</v>
      </c>
      <c r="E14" s="41"/>
      <c r="F14" s="80" t="s">
        <v>99</v>
      </c>
      <c r="G14" s="41"/>
      <c r="H14" s="80" t="s">
        <v>99</v>
      </c>
      <c r="I14" s="23"/>
      <c r="J14" s="23"/>
      <c r="K14" s="23"/>
      <c r="L14" s="23"/>
      <c r="M14" s="23"/>
      <c r="N14" s="23"/>
    </row>
    <row r="15" spans="1:14" s="37" customFormat="1" ht="12.75">
      <c r="A15" s="22"/>
      <c r="B15" s="43">
        <v>2003</v>
      </c>
      <c r="C15" s="41"/>
      <c r="D15" s="43">
        <v>2002</v>
      </c>
      <c r="E15" s="41"/>
      <c r="F15" s="43">
        <v>2003</v>
      </c>
      <c r="G15" s="41"/>
      <c r="H15" s="43">
        <v>2002</v>
      </c>
      <c r="I15" s="23"/>
      <c r="J15" s="23"/>
      <c r="K15" s="23"/>
      <c r="L15" s="23"/>
      <c r="M15" s="23"/>
      <c r="N15" s="23"/>
    </row>
    <row r="16" spans="1:14" s="59" customFormat="1" ht="12.75">
      <c r="A16" s="32"/>
      <c r="B16" s="54" t="s">
        <v>13</v>
      </c>
      <c r="C16" s="54"/>
      <c r="D16" s="54" t="s">
        <v>13</v>
      </c>
      <c r="E16" s="54"/>
      <c r="F16" s="54" t="s">
        <v>13</v>
      </c>
      <c r="G16" s="54"/>
      <c r="H16" s="57" t="s">
        <v>13</v>
      </c>
      <c r="I16" s="58"/>
      <c r="J16" s="58"/>
      <c r="K16" s="58"/>
      <c r="L16" s="58"/>
      <c r="M16" s="58"/>
      <c r="N16" s="58"/>
    </row>
    <row r="17" spans="1:14" s="13" customFormat="1" ht="12.75">
      <c r="A17" s="11"/>
      <c r="B17" s="44"/>
      <c r="C17" s="55"/>
      <c r="D17" s="44"/>
      <c r="E17" s="55"/>
      <c r="F17" s="44"/>
      <c r="G17" s="44"/>
      <c r="H17" s="18"/>
      <c r="I17" s="12"/>
      <c r="J17" s="12"/>
      <c r="K17" s="12"/>
      <c r="L17" s="12"/>
      <c r="M17" s="12"/>
      <c r="N17" s="12"/>
    </row>
    <row r="18" spans="1:14" s="6" customFormat="1" ht="12.75">
      <c r="A18" s="32" t="s">
        <v>0</v>
      </c>
      <c r="B18" s="47">
        <v>103999</v>
      </c>
      <c r="C18" s="47"/>
      <c r="D18" s="17">
        <v>110675</v>
      </c>
      <c r="E18" s="46"/>
      <c r="F18" s="47">
        <v>103999</v>
      </c>
      <c r="G18" s="47"/>
      <c r="H18" s="17">
        <v>110675</v>
      </c>
      <c r="I18" s="33"/>
      <c r="J18" s="5"/>
      <c r="K18" s="5"/>
      <c r="L18" s="5"/>
      <c r="M18" s="5"/>
      <c r="N18" s="5"/>
    </row>
    <row r="19" spans="1:14" s="6" customFormat="1" ht="12.75">
      <c r="A19" s="32"/>
      <c r="B19" s="47"/>
      <c r="C19" s="47"/>
      <c r="D19" s="17"/>
      <c r="E19" s="46"/>
      <c r="F19" s="47"/>
      <c r="G19" s="47"/>
      <c r="H19" s="17"/>
      <c r="I19" s="33"/>
      <c r="J19" s="5"/>
      <c r="K19" s="5"/>
      <c r="L19" s="5"/>
      <c r="M19" s="5"/>
      <c r="N19" s="5"/>
    </row>
    <row r="20" spans="1:14" s="6" customFormat="1" ht="12.75">
      <c r="A20" s="25" t="s">
        <v>44</v>
      </c>
      <c r="B20" s="47">
        <v>-101391</v>
      </c>
      <c r="C20" s="47"/>
      <c r="D20" s="17">
        <v>-110172</v>
      </c>
      <c r="E20" s="46"/>
      <c r="F20" s="47">
        <v>-101391</v>
      </c>
      <c r="G20" s="47"/>
      <c r="H20" s="17">
        <v>-110172</v>
      </c>
      <c r="I20" s="33"/>
      <c r="J20" s="5"/>
      <c r="K20" s="5"/>
      <c r="L20" s="5"/>
      <c r="M20" s="5"/>
      <c r="N20" s="5"/>
    </row>
    <row r="21" spans="1:14" s="6" customFormat="1" ht="12.75">
      <c r="A21" s="25"/>
      <c r="B21" s="47"/>
      <c r="C21" s="47"/>
      <c r="D21" s="17"/>
      <c r="E21" s="46"/>
      <c r="F21" s="47"/>
      <c r="G21" s="47"/>
      <c r="H21" s="17"/>
      <c r="I21" s="33"/>
      <c r="J21" s="5"/>
      <c r="K21" s="5"/>
      <c r="L21" s="5"/>
      <c r="M21" s="5"/>
      <c r="N21" s="5"/>
    </row>
    <row r="22" spans="1:14" s="6" customFormat="1" ht="12.75">
      <c r="A22" s="25" t="s">
        <v>45</v>
      </c>
      <c r="B22" s="47">
        <v>-1460</v>
      </c>
      <c r="C22" s="47"/>
      <c r="D22" s="17">
        <v>-1418</v>
      </c>
      <c r="E22" s="46"/>
      <c r="F22" s="47">
        <v>-1460</v>
      </c>
      <c r="G22" s="47"/>
      <c r="H22" s="17">
        <v>-1418</v>
      </c>
      <c r="I22" s="33"/>
      <c r="J22" s="5"/>
      <c r="K22" s="5"/>
      <c r="L22" s="5"/>
      <c r="M22" s="5"/>
      <c r="N22" s="5"/>
    </row>
    <row r="23" spans="1:14" s="6" customFormat="1" ht="12.75">
      <c r="A23" s="25"/>
      <c r="B23" s="47"/>
      <c r="C23" s="47"/>
      <c r="D23" s="17"/>
      <c r="E23" s="46"/>
      <c r="F23" s="47"/>
      <c r="G23" s="47"/>
      <c r="H23" s="17"/>
      <c r="I23" s="33"/>
      <c r="J23" s="5"/>
      <c r="K23" s="5"/>
      <c r="L23" s="5"/>
      <c r="M23" s="5"/>
      <c r="N23" s="5"/>
    </row>
    <row r="24" spans="1:14" s="6" customFormat="1" ht="12.75">
      <c r="A24" s="25" t="s">
        <v>78</v>
      </c>
      <c r="B24" s="47">
        <v>557</v>
      </c>
      <c r="C24" s="47"/>
      <c r="D24" s="17">
        <v>347</v>
      </c>
      <c r="E24" s="46"/>
      <c r="F24" s="47">
        <v>557</v>
      </c>
      <c r="G24" s="47"/>
      <c r="H24" s="17">
        <v>347</v>
      </c>
      <c r="I24" s="33"/>
      <c r="J24" s="5"/>
      <c r="K24" s="5"/>
      <c r="L24" s="5"/>
      <c r="M24" s="5"/>
      <c r="N24" s="5"/>
    </row>
    <row r="25" spans="1:14" s="3" customFormat="1" ht="12.75">
      <c r="A25" s="7"/>
      <c r="B25" s="60"/>
      <c r="C25" s="48"/>
      <c r="D25" s="15"/>
      <c r="E25" s="45"/>
      <c r="F25" s="60"/>
      <c r="G25" s="48"/>
      <c r="H25" s="15"/>
      <c r="I25" s="2"/>
      <c r="J25" s="2"/>
      <c r="K25" s="2"/>
      <c r="L25" s="2"/>
      <c r="M25" s="2"/>
      <c r="N25" s="2"/>
    </row>
    <row r="26" spans="1:14" s="3" customFormat="1" ht="12.75">
      <c r="A26" s="11" t="s">
        <v>94</v>
      </c>
      <c r="B26" s="45">
        <f>SUM(B18:B24)</f>
        <v>1705</v>
      </c>
      <c r="C26" s="48"/>
      <c r="D26" s="45">
        <f>SUM(D18:D24)</f>
        <v>-568</v>
      </c>
      <c r="E26" s="45"/>
      <c r="F26" s="45">
        <f>SUM(F18:F24)</f>
        <v>1705</v>
      </c>
      <c r="G26" s="48"/>
      <c r="H26" s="45">
        <f>SUM(H18:H24)</f>
        <v>-568</v>
      </c>
      <c r="I26" s="2"/>
      <c r="J26" s="2"/>
      <c r="K26" s="2"/>
      <c r="L26" s="2"/>
      <c r="M26" s="2"/>
      <c r="N26" s="2"/>
    </row>
    <row r="27" spans="1:14" s="3" customFormat="1" ht="12.75">
      <c r="A27" s="7"/>
      <c r="B27" s="48"/>
      <c r="C27" s="48"/>
      <c r="D27" s="14"/>
      <c r="E27" s="45"/>
      <c r="F27" s="48"/>
      <c r="G27" s="48"/>
      <c r="H27" s="14"/>
      <c r="I27" s="2"/>
      <c r="J27" s="2"/>
      <c r="K27" s="2"/>
      <c r="L27" s="2"/>
      <c r="M27" s="2"/>
      <c r="N27" s="2"/>
    </row>
    <row r="28" spans="1:14" s="3" customFormat="1" ht="12" customHeight="1">
      <c r="A28" s="7" t="s">
        <v>19</v>
      </c>
      <c r="B28" s="48">
        <v>-392</v>
      </c>
      <c r="C28" s="48"/>
      <c r="D28" s="17">
        <v>-442</v>
      </c>
      <c r="E28" s="45"/>
      <c r="F28" s="48">
        <v>-392</v>
      </c>
      <c r="G28" s="48"/>
      <c r="H28" s="17">
        <v>-442</v>
      </c>
      <c r="I28" s="2"/>
      <c r="J28" s="2"/>
      <c r="K28" s="2"/>
      <c r="L28" s="2"/>
      <c r="M28" s="2"/>
      <c r="N28" s="2"/>
    </row>
    <row r="29" spans="1:14" s="3" customFormat="1" ht="12" customHeight="1">
      <c r="A29" s="7"/>
      <c r="B29" s="48"/>
      <c r="C29" s="48"/>
      <c r="D29" s="17"/>
      <c r="E29" s="45"/>
      <c r="F29" s="48"/>
      <c r="G29" s="48"/>
      <c r="H29" s="17"/>
      <c r="I29" s="2"/>
      <c r="J29" s="2"/>
      <c r="K29" s="2"/>
      <c r="L29" s="2"/>
      <c r="M29" s="2"/>
      <c r="N29" s="2"/>
    </row>
    <row r="30" spans="1:14" s="3" customFormat="1" ht="12.75">
      <c r="A30" s="7" t="s">
        <v>20</v>
      </c>
      <c r="B30" s="48">
        <v>116</v>
      </c>
      <c r="C30" s="48"/>
      <c r="D30" s="14">
        <v>27</v>
      </c>
      <c r="E30" s="45"/>
      <c r="F30" s="48">
        <v>116</v>
      </c>
      <c r="G30" s="48"/>
      <c r="H30" s="14">
        <v>27</v>
      </c>
      <c r="I30" s="2"/>
      <c r="J30" s="2"/>
      <c r="K30" s="2"/>
      <c r="L30" s="2"/>
      <c r="M30" s="2"/>
      <c r="N30" s="2"/>
    </row>
    <row r="31" spans="1:14" s="3" customFormat="1" ht="12.75">
      <c r="A31" s="7"/>
      <c r="B31" s="48"/>
      <c r="C31" s="48"/>
      <c r="D31" s="14"/>
      <c r="E31" s="45"/>
      <c r="F31" s="48"/>
      <c r="G31" s="48"/>
      <c r="H31" s="14"/>
      <c r="I31" s="2"/>
      <c r="J31" s="2"/>
      <c r="K31" s="2"/>
      <c r="L31" s="2"/>
      <c r="M31" s="2"/>
      <c r="N31" s="2"/>
    </row>
    <row r="32" spans="1:14" s="34" customFormat="1" ht="12.75">
      <c r="A32" s="25" t="s">
        <v>21</v>
      </c>
      <c r="B32" s="60">
        <v>39</v>
      </c>
      <c r="C32" s="45"/>
      <c r="D32" s="15">
        <v>32</v>
      </c>
      <c r="E32" s="45"/>
      <c r="F32" s="60">
        <v>39</v>
      </c>
      <c r="G32" s="45"/>
      <c r="H32" s="15">
        <v>32</v>
      </c>
      <c r="I32" s="28"/>
      <c r="J32" s="28"/>
      <c r="K32" s="28"/>
      <c r="L32" s="28"/>
      <c r="M32" s="28"/>
      <c r="N32" s="28"/>
    </row>
    <row r="33" spans="1:14" s="3" customFormat="1" ht="12.75">
      <c r="A33" s="7"/>
      <c r="B33" s="48"/>
      <c r="C33" s="48"/>
      <c r="D33" s="14"/>
      <c r="E33" s="45"/>
      <c r="F33" s="48"/>
      <c r="G33" s="48"/>
      <c r="H33" s="14"/>
      <c r="I33" s="2"/>
      <c r="J33" s="2"/>
      <c r="K33" s="2"/>
      <c r="L33" s="2"/>
      <c r="M33" s="2"/>
      <c r="N33" s="2"/>
    </row>
    <row r="34" spans="1:14" s="3" customFormat="1" ht="12.75">
      <c r="A34" s="11" t="s">
        <v>93</v>
      </c>
      <c r="B34" s="48">
        <f>SUM(B26:B32)</f>
        <v>1468</v>
      </c>
      <c r="C34" s="48"/>
      <c r="D34" s="17">
        <f>SUM(D26:D32)</f>
        <v>-951</v>
      </c>
      <c r="E34" s="45"/>
      <c r="F34" s="48">
        <f>SUM(F26:F32)</f>
        <v>1468</v>
      </c>
      <c r="G34" s="48"/>
      <c r="H34" s="17">
        <f>SUM(H26:H32)</f>
        <v>-951</v>
      </c>
      <c r="I34" s="2"/>
      <c r="J34" s="2"/>
      <c r="K34" s="2"/>
      <c r="L34" s="2"/>
      <c r="M34" s="2"/>
      <c r="N34" s="2"/>
    </row>
    <row r="35" spans="1:14" s="3" customFormat="1" ht="12.75">
      <c r="A35" s="7"/>
      <c r="B35" s="48"/>
      <c r="C35" s="48"/>
      <c r="D35" s="14"/>
      <c r="E35" s="45"/>
      <c r="F35" s="48"/>
      <c r="G35" s="48"/>
      <c r="H35" s="14"/>
      <c r="I35" s="2"/>
      <c r="J35" s="2"/>
      <c r="K35" s="2"/>
      <c r="L35" s="2"/>
      <c r="M35" s="2"/>
      <c r="N35" s="2"/>
    </row>
    <row r="36" spans="1:14" s="34" customFormat="1" ht="12.75">
      <c r="A36" s="25" t="s">
        <v>1</v>
      </c>
      <c r="B36" s="60">
        <v>-2505</v>
      </c>
      <c r="C36" s="45"/>
      <c r="D36" s="15">
        <v>-1153</v>
      </c>
      <c r="E36" s="45"/>
      <c r="F36" s="60">
        <v>-2505</v>
      </c>
      <c r="G36" s="45"/>
      <c r="H36" s="15">
        <v>-1153</v>
      </c>
      <c r="I36" s="28"/>
      <c r="J36" s="28"/>
      <c r="K36" s="28"/>
      <c r="L36" s="28"/>
      <c r="M36" s="28"/>
      <c r="N36" s="28"/>
    </row>
    <row r="37" spans="1:14" s="3" customFormat="1" ht="12.75">
      <c r="A37" s="7"/>
      <c r="B37" s="48"/>
      <c r="C37" s="48"/>
      <c r="D37" s="14"/>
      <c r="E37" s="45"/>
      <c r="F37" s="48"/>
      <c r="G37" s="48"/>
      <c r="H37" s="14"/>
      <c r="I37" s="2"/>
      <c r="J37" s="2"/>
      <c r="K37" s="2"/>
      <c r="L37" s="2"/>
      <c r="M37" s="2"/>
      <c r="N37" s="2"/>
    </row>
    <row r="38" spans="1:14" s="3" customFormat="1" ht="12.75">
      <c r="A38" s="11" t="s">
        <v>92</v>
      </c>
      <c r="B38" s="48">
        <f>+B34+B36</f>
        <v>-1037</v>
      </c>
      <c r="C38" s="48"/>
      <c r="D38" s="17">
        <f>+D34+D36</f>
        <v>-2104</v>
      </c>
      <c r="E38" s="45"/>
      <c r="F38" s="48">
        <f>+F34+F36</f>
        <v>-1037</v>
      </c>
      <c r="G38" s="48"/>
      <c r="H38" s="17">
        <f>+H34+H36</f>
        <v>-2104</v>
      </c>
      <c r="I38" s="2"/>
      <c r="J38" s="2"/>
      <c r="K38" s="2"/>
      <c r="L38" s="2"/>
      <c r="M38" s="2"/>
      <c r="N38" s="2"/>
    </row>
    <row r="39" spans="1:14" s="3" customFormat="1" ht="12.75">
      <c r="A39" s="7"/>
      <c r="B39" s="48"/>
      <c r="C39" s="48"/>
      <c r="D39" s="14"/>
      <c r="E39" s="45"/>
      <c r="F39" s="48"/>
      <c r="G39" s="48"/>
      <c r="H39" s="14"/>
      <c r="I39" s="2"/>
      <c r="J39" s="2"/>
      <c r="K39" s="2"/>
      <c r="L39" s="2"/>
      <c r="M39" s="2"/>
      <c r="N39" s="2"/>
    </row>
    <row r="40" spans="1:14" s="34" customFormat="1" ht="12.75">
      <c r="A40" s="25" t="s">
        <v>22</v>
      </c>
      <c r="B40" s="60">
        <v>1305</v>
      </c>
      <c r="C40" s="45"/>
      <c r="D40" s="15">
        <v>238</v>
      </c>
      <c r="E40" s="45"/>
      <c r="F40" s="60">
        <v>1305</v>
      </c>
      <c r="G40" s="45"/>
      <c r="H40" s="15">
        <v>238</v>
      </c>
      <c r="I40" s="28"/>
      <c r="J40" s="28"/>
      <c r="K40" s="28"/>
      <c r="L40" s="28"/>
      <c r="M40" s="28"/>
      <c r="N40" s="28"/>
    </row>
    <row r="41" spans="1:14" s="34" customFormat="1" ht="12.75">
      <c r="A41" s="25"/>
      <c r="B41" s="45"/>
      <c r="C41" s="45"/>
      <c r="D41" s="17"/>
      <c r="E41" s="45"/>
      <c r="F41" s="45"/>
      <c r="G41" s="45"/>
      <c r="H41" s="17"/>
      <c r="I41" s="28"/>
      <c r="J41" s="28"/>
      <c r="K41" s="28"/>
      <c r="L41" s="28"/>
      <c r="M41" s="28"/>
      <c r="N41" s="28"/>
    </row>
    <row r="42" spans="1:14" s="34" customFormat="1" ht="13.5" thickBot="1">
      <c r="A42" s="32" t="s">
        <v>91</v>
      </c>
      <c r="B42" s="61">
        <f>+B38+B40</f>
        <v>268</v>
      </c>
      <c r="C42" s="45"/>
      <c r="D42" s="64">
        <f>+D38+D40</f>
        <v>-1866</v>
      </c>
      <c r="E42" s="45"/>
      <c r="F42" s="61">
        <f>+F38+F40</f>
        <v>268</v>
      </c>
      <c r="G42" s="45"/>
      <c r="H42" s="64">
        <f>+H38+H40</f>
        <v>-1866</v>
      </c>
      <c r="I42" s="28"/>
      <c r="J42" s="28"/>
      <c r="K42" s="28"/>
      <c r="L42" s="28"/>
      <c r="M42" s="28"/>
      <c r="N42" s="28"/>
    </row>
    <row r="43" spans="1:14" s="34" customFormat="1" ht="13.5" thickTop="1">
      <c r="A43" s="25"/>
      <c r="B43" s="45"/>
      <c r="C43" s="45"/>
      <c r="D43" s="17"/>
      <c r="E43" s="45"/>
      <c r="F43" s="45"/>
      <c r="G43" s="45"/>
      <c r="H43" s="17"/>
      <c r="I43" s="28"/>
      <c r="J43" s="28"/>
      <c r="K43" s="28"/>
      <c r="L43" s="28"/>
      <c r="M43" s="28"/>
      <c r="N43" s="28"/>
    </row>
    <row r="44" spans="1:14" s="34" customFormat="1" ht="12.75">
      <c r="A44" s="25" t="s">
        <v>46</v>
      </c>
      <c r="B44" s="45"/>
      <c r="C44" s="45"/>
      <c r="D44" s="17"/>
      <c r="E44" s="45"/>
      <c r="F44" s="45"/>
      <c r="G44" s="45"/>
      <c r="H44" s="17"/>
      <c r="I44" s="28"/>
      <c r="J44" s="28"/>
      <c r="K44" s="28"/>
      <c r="L44" s="28"/>
      <c r="M44" s="28"/>
      <c r="N44" s="28"/>
    </row>
    <row r="45" spans="1:14" s="34" customFormat="1" ht="13.5" thickBot="1">
      <c r="A45" s="25" t="s">
        <v>47</v>
      </c>
      <c r="B45" s="62">
        <v>0.65</v>
      </c>
      <c r="C45" s="49"/>
      <c r="D45" s="96" t="s">
        <v>110</v>
      </c>
      <c r="E45" s="45"/>
      <c r="F45" s="62">
        <v>0.65</v>
      </c>
      <c r="G45" s="49"/>
      <c r="H45" s="96" t="s">
        <v>110</v>
      </c>
      <c r="I45" s="28"/>
      <c r="J45" s="28"/>
      <c r="K45" s="28"/>
      <c r="L45" s="28"/>
      <c r="M45" s="28"/>
      <c r="N45" s="28"/>
    </row>
    <row r="46" spans="1:14" s="34" customFormat="1" ht="13.5" thickTop="1">
      <c r="A46" s="25"/>
      <c r="B46" s="49"/>
      <c r="C46" s="49"/>
      <c r="D46" s="17"/>
      <c r="E46" s="45"/>
      <c r="F46" s="49"/>
      <c r="G46" s="49"/>
      <c r="H46" s="17"/>
      <c r="I46" s="28"/>
      <c r="J46" s="28"/>
      <c r="K46" s="28"/>
      <c r="L46" s="28"/>
      <c r="M46" s="28"/>
      <c r="N46" s="28"/>
    </row>
    <row r="47" spans="1:14" s="37" customFormat="1" ht="12.75">
      <c r="A47" s="36" t="s">
        <v>48</v>
      </c>
      <c r="B47" s="45"/>
      <c r="C47" s="45"/>
      <c r="D47" s="35"/>
      <c r="E47" s="51"/>
      <c r="F47" s="45"/>
      <c r="G47" s="45"/>
      <c r="H47" s="35"/>
      <c r="I47" s="23"/>
      <c r="J47" s="23"/>
      <c r="K47" s="23"/>
      <c r="L47" s="23"/>
      <c r="M47" s="23"/>
      <c r="N47" s="23"/>
    </row>
    <row r="48" spans="1:14" s="37" customFormat="1" ht="13.5" thickBot="1">
      <c r="A48" s="36" t="s">
        <v>47</v>
      </c>
      <c r="B48" s="62">
        <v>0.61</v>
      </c>
      <c r="C48" s="51"/>
      <c r="D48" s="97" t="s">
        <v>111</v>
      </c>
      <c r="E48" s="51"/>
      <c r="F48" s="62">
        <v>0.61</v>
      </c>
      <c r="G48" s="51"/>
      <c r="H48" s="97" t="s">
        <v>111</v>
      </c>
      <c r="I48" s="23"/>
      <c r="J48" s="23"/>
      <c r="K48" s="23"/>
      <c r="L48" s="23"/>
      <c r="M48" s="23"/>
      <c r="N48" s="23"/>
    </row>
    <row r="49" spans="1:14" s="37" customFormat="1" ht="13.5" thickTop="1">
      <c r="A49" s="22"/>
      <c r="B49" s="51"/>
      <c r="C49" s="51"/>
      <c r="D49" s="51"/>
      <c r="E49" s="51"/>
      <c r="F49" s="51"/>
      <c r="G49" s="51"/>
      <c r="H49" s="19"/>
      <c r="I49" s="23"/>
      <c r="J49" s="23"/>
      <c r="K49" s="23"/>
      <c r="L49" s="23"/>
      <c r="M49" s="23"/>
      <c r="N49" s="23"/>
    </row>
    <row r="50" spans="2:8" ht="12.75">
      <c r="B50" s="52"/>
      <c r="C50" s="51"/>
      <c r="D50" s="52"/>
      <c r="E50" s="51"/>
      <c r="F50" s="52"/>
      <c r="G50" s="52"/>
      <c r="H50" s="16"/>
    </row>
    <row r="51" spans="1:8" ht="12.75">
      <c r="A51" s="4" t="s">
        <v>95</v>
      </c>
      <c r="B51" s="52"/>
      <c r="C51" s="51"/>
      <c r="D51" s="52"/>
      <c r="E51" s="51"/>
      <c r="F51" s="52"/>
      <c r="G51" s="52"/>
      <c r="H51" s="16"/>
    </row>
    <row r="52" spans="1:8" ht="12.75">
      <c r="A52" s="4" t="s">
        <v>96</v>
      </c>
      <c r="B52" s="52"/>
      <c r="C52" s="51"/>
      <c r="D52" s="52"/>
      <c r="E52" s="51"/>
      <c r="F52" s="52"/>
      <c r="G52" s="52"/>
      <c r="H52" s="16"/>
    </row>
    <row r="53" spans="2:8" ht="12.75">
      <c r="B53" s="52"/>
      <c r="C53" s="51"/>
      <c r="D53" s="52"/>
      <c r="E53" s="51"/>
      <c r="F53" s="52"/>
      <c r="G53" s="52"/>
      <c r="H53" s="16"/>
    </row>
    <row r="54" spans="2:8" ht="12.75">
      <c r="B54" s="52"/>
      <c r="C54" s="51"/>
      <c r="D54" s="52"/>
      <c r="E54" s="51"/>
      <c r="F54" s="52"/>
      <c r="G54" s="52"/>
      <c r="H54" s="16"/>
    </row>
    <row r="55" spans="4:8" ht="12.75">
      <c r="D55" s="52"/>
      <c r="E55" s="51"/>
      <c r="G55" s="52"/>
      <c r="H55" s="16"/>
    </row>
    <row r="56" spans="4:8" ht="12.75">
      <c r="D56" s="52"/>
      <c r="E56" s="51"/>
      <c r="F56" s="52"/>
      <c r="G56" s="52"/>
      <c r="H56" s="16"/>
    </row>
    <row r="57" spans="4:8" ht="12.75">
      <c r="D57" s="52"/>
      <c r="E57" s="51"/>
      <c r="F57" s="52"/>
      <c r="G57" s="52"/>
      <c r="H57" s="16"/>
    </row>
    <row r="58" spans="4:8" ht="12.75">
      <c r="D58" s="52"/>
      <c r="E58" s="51"/>
      <c r="F58" s="52"/>
      <c r="G58" s="52"/>
      <c r="H58" s="16"/>
    </row>
    <row r="59" spans="4:8" ht="12.75">
      <c r="D59" s="52"/>
      <c r="E59" s="51"/>
      <c r="F59" s="52"/>
      <c r="G59" s="52"/>
      <c r="H59" s="16"/>
    </row>
    <row r="60" spans="4:8" ht="12.75">
      <c r="D60" s="52"/>
      <c r="E60" s="51"/>
      <c r="F60" s="52"/>
      <c r="G60" s="52"/>
      <c r="H60" s="16"/>
    </row>
    <row r="61" spans="4:8" ht="12.75">
      <c r="D61" s="52"/>
      <c r="E61" s="51"/>
      <c r="F61" s="52"/>
      <c r="G61" s="52"/>
      <c r="H61" s="16"/>
    </row>
    <row r="62" spans="4:8" ht="12.75">
      <c r="D62" s="52"/>
      <c r="E62" s="51"/>
      <c r="F62" s="52"/>
      <c r="G62" s="52"/>
      <c r="H62" s="16"/>
    </row>
    <row r="63" spans="4:8" ht="12.75">
      <c r="D63" s="52"/>
      <c r="E63" s="51"/>
      <c r="F63" s="52"/>
      <c r="G63" s="52"/>
      <c r="H63" s="16"/>
    </row>
    <row r="64" spans="4:8" ht="12.75">
      <c r="D64" s="52"/>
      <c r="E64" s="51"/>
      <c r="F64" s="52"/>
      <c r="G64" s="52"/>
      <c r="H64" s="16"/>
    </row>
    <row r="65" spans="4:8" ht="12.75">
      <c r="D65" s="52"/>
      <c r="E65" s="51"/>
      <c r="F65" s="52"/>
      <c r="G65" s="52"/>
      <c r="H65" s="16"/>
    </row>
    <row r="66" spans="4:8" ht="12.75">
      <c r="D66" s="52"/>
      <c r="E66" s="51"/>
      <c r="F66" s="52"/>
      <c r="G66" s="52"/>
      <c r="H66" s="16"/>
    </row>
    <row r="67" spans="4:8" ht="12.75">
      <c r="D67" s="52"/>
      <c r="E67" s="51"/>
      <c r="F67" s="52"/>
      <c r="G67" s="52"/>
      <c r="H67" s="16"/>
    </row>
    <row r="68" spans="4:8" ht="12.75">
      <c r="D68" s="52"/>
      <c r="E68" s="51"/>
      <c r="F68" s="52"/>
      <c r="G68" s="52"/>
      <c r="H68" s="16"/>
    </row>
    <row r="69" spans="4:8" ht="12.75">
      <c r="D69" s="52"/>
      <c r="E69" s="51"/>
      <c r="F69" s="52"/>
      <c r="G69" s="52"/>
      <c r="H69" s="16"/>
    </row>
    <row r="70" spans="4:8" ht="12.75">
      <c r="D70" s="52"/>
      <c r="E70" s="51"/>
      <c r="F70" s="52"/>
      <c r="G70" s="52"/>
      <c r="H70" s="16"/>
    </row>
    <row r="71" spans="4:8" ht="12.75">
      <c r="D71" s="52"/>
      <c r="E71" s="51"/>
      <c r="F71" s="52"/>
      <c r="G71" s="52"/>
      <c r="H71" s="16"/>
    </row>
    <row r="72" spans="4:8" ht="12.75">
      <c r="D72" s="52"/>
      <c r="E72" s="51"/>
      <c r="F72" s="52"/>
      <c r="G72" s="52"/>
      <c r="H72" s="16"/>
    </row>
    <row r="73" spans="4:8" ht="12.75">
      <c r="D73" s="52"/>
      <c r="E73" s="51"/>
      <c r="F73" s="52"/>
      <c r="G73" s="52"/>
      <c r="H73" s="16"/>
    </row>
    <row r="74" spans="4:8" ht="12.75">
      <c r="D74" s="52"/>
      <c r="E74" s="51"/>
      <c r="F74" s="52"/>
      <c r="G74" s="52"/>
      <c r="H74" s="16"/>
    </row>
    <row r="75" spans="4:8" ht="12.75">
      <c r="D75" s="52"/>
      <c r="E75" s="51"/>
      <c r="F75" s="52"/>
      <c r="G75" s="52"/>
      <c r="H75" s="16"/>
    </row>
  </sheetData>
  <printOptions/>
  <pageMargins left="0.7874015748031497" right="0.3937007874015748" top="0.984251968503937" bottom="0.3937007874015748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43">
      <selection activeCell="C59" sqref="C59"/>
    </sheetView>
  </sheetViews>
  <sheetFormatPr defaultColWidth="9.140625" defaultRowHeight="12.75"/>
  <cols>
    <col min="1" max="1" width="45.421875" style="1" customWidth="1"/>
    <col min="2" max="2" width="7.8515625" style="1" customWidth="1"/>
    <col min="3" max="3" width="14.421875" style="1" customWidth="1"/>
    <col min="4" max="4" width="2.8515625" style="1" customWidth="1"/>
    <col min="5" max="5" width="14.140625" style="1" customWidth="1"/>
    <col min="6" max="7" width="9.140625" style="23" customWidth="1"/>
    <col min="8" max="12" width="9.140625" style="1" customWidth="1"/>
  </cols>
  <sheetData>
    <row r="1" spans="1:2" ht="14.25">
      <c r="A1" s="8" t="s">
        <v>17</v>
      </c>
      <c r="B1" s="20"/>
    </row>
    <row r="2" spans="1:2" ht="14.25">
      <c r="A2" s="29" t="s">
        <v>42</v>
      </c>
      <c r="B2" s="20"/>
    </row>
    <row r="3" spans="1:2" ht="14.25">
      <c r="A3" s="29" t="s">
        <v>43</v>
      </c>
      <c r="B3" s="20"/>
    </row>
    <row r="5" spans="1:13" ht="12.75">
      <c r="A5" s="30"/>
      <c r="B5" s="39"/>
      <c r="C5" s="39"/>
      <c r="D5" s="39"/>
      <c r="E5" s="39"/>
      <c r="F5" s="41"/>
      <c r="M5" s="1"/>
    </row>
    <row r="6" spans="1:13" ht="12.75">
      <c r="A6" s="24"/>
      <c r="B6" s="40" t="str">
        <f>+'Income statement'!D6</f>
        <v>INTERIM FINANCIAL REPORT FOR THE FIRST QUARTER</v>
      </c>
      <c r="C6" s="40"/>
      <c r="E6" s="41"/>
      <c r="F6" s="41"/>
      <c r="M6" s="1"/>
    </row>
    <row r="7" spans="1:13" ht="12.75">
      <c r="A7" s="24"/>
      <c r="B7" s="40" t="str">
        <f>+'Income statement'!D7</f>
        <v>ENDED 31 MARCH 2003</v>
      </c>
      <c r="C7" s="40"/>
      <c r="E7" s="41"/>
      <c r="F7" s="41"/>
      <c r="M7" s="1"/>
    </row>
    <row r="8" spans="1:13" ht="12.75">
      <c r="A8" s="31"/>
      <c r="B8" s="42"/>
      <c r="C8" s="42"/>
      <c r="D8" s="42"/>
      <c r="E8" s="42"/>
      <c r="F8" s="41"/>
      <c r="M8" s="1"/>
    </row>
    <row r="10" spans="1:12" s="66" customFormat="1" ht="12.75">
      <c r="A10" s="9" t="s">
        <v>79</v>
      </c>
      <c r="B10" s="56"/>
      <c r="C10" s="43" t="s">
        <v>49</v>
      </c>
      <c r="D10" s="43"/>
      <c r="E10" s="43" t="s">
        <v>49</v>
      </c>
      <c r="F10" s="56"/>
      <c r="G10" s="56"/>
      <c r="H10" s="56"/>
      <c r="I10" s="56"/>
      <c r="J10" s="56"/>
      <c r="K10" s="56"/>
      <c r="L10" s="56"/>
    </row>
    <row r="11" spans="1:12" s="66" customFormat="1" ht="12.75">
      <c r="A11" s="56"/>
      <c r="B11" s="56"/>
      <c r="C11" s="85" t="s">
        <v>102</v>
      </c>
      <c r="D11" s="43"/>
      <c r="E11" s="43" t="s">
        <v>100</v>
      </c>
      <c r="F11" s="56"/>
      <c r="G11" s="56"/>
      <c r="H11" s="56"/>
      <c r="I11" s="56"/>
      <c r="J11" s="56"/>
      <c r="K11" s="56"/>
      <c r="L11" s="56"/>
    </row>
    <row r="12" spans="1:12" s="66" customFormat="1" ht="12.75">
      <c r="A12" s="56"/>
      <c r="B12" s="56"/>
      <c r="C12" s="54" t="s">
        <v>13</v>
      </c>
      <c r="D12" s="43"/>
      <c r="E12" s="54" t="s">
        <v>13</v>
      </c>
      <c r="F12" s="56"/>
      <c r="G12" s="56"/>
      <c r="H12" s="56"/>
      <c r="I12" s="56"/>
      <c r="J12" s="56"/>
      <c r="K12" s="56"/>
      <c r="L12" s="56"/>
    </row>
    <row r="13" spans="1:12" s="66" customFormat="1" ht="12.75">
      <c r="A13" s="56"/>
      <c r="B13" s="56"/>
      <c r="C13" s="54"/>
      <c r="D13" s="43"/>
      <c r="E13" s="54"/>
      <c r="F13" s="56"/>
      <c r="G13" s="56"/>
      <c r="H13" s="56"/>
      <c r="I13" s="56"/>
      <c r="J13" s="56"/>
      <c r="K13" s="56"/>
      <c r="L13" s="56"/>
    </row>
    <row r="14" spans="1:12" s="67" customFormat="1" ht="12.75">
      <c r="A14" s="41" t="s">
        <v>23</v>
      </c>
      <c r="B14" s="41"/>
      <c r="C14" s="51">
        <v>50554</v>
      </c>
      <c r="D14" s="51"/>
      <c r="E14" s="51">
        <v>52336</v>
      </c>
      <c r="F14" s="41"/>
      <c r="G14" s="41"/>
      <c r="H14" s="41"/>
      <c r="I14" s="41"/>
      <c r="J14" s="41"/>
      <c r="K14" s="41"/>
      <c r="L14" s="41"/>
    </row>
    <row r="15" spans="1:12" s="67" customFormat="1" ht="12.75">
      <c r="A15" s="41" t="s">
        <v>35</v>
      </c>
      <c r="B15" s="41"/>
      <c r="C15" s="51">
        <v>7020</v>
      </c>
      <c r="D15" s="51"/>
      <c r="E15" s="51">
        <v>7020</v>
      </c>
      <c r="F15" s="41"/>
      <c r="G15" s="41"/>
      <c r="H15" s="41"/>
      <c r="I15" s="41"/>
      <c r="J15" s="41"/>
      <c r="K15" s="41"/>
      <c r="L15" s="41"/>
    </row>
    <row r="16" spans="1:12" s="67" customFormat="1" ht="12.75">
      <c r="A16" s="41" t="s">
        <v>26</v>
      </c>
      <c r="B16" s="41"/>
      <c r="C16" s="51">
        <v>2546</v>
      </c>
      <c r="D16" s="51"/>
      <c r="E16" s="51">
        <v>2518</v>
      </c>
      <c r="F16" s="41"/>
      <c r="G16" s="41"/>
      <c r="H16" s="41"/>
      <c r="I16" s="41"/>
      <c r="J16" s="41"/>
      <c r="K16" s="41"/>
      <c r="L16" s="41"/>
    </row>
    <row r="17" spans="1:12" s="67" customFormat="1" ht="12.75">
      <c r="A17" s="41" t="s">
        <v>25</v>
      </c>
      <c r="B17" s="41"/>
      <c r="C17" s="51">
        <v>3943</v>
      </c>
      <c r="D17" s="51"/>
      <c r="E17" s="51">
        <v>4007</v>
      </c>
      <c r="F17" s="41"/>
      <c r="G17" s="41"/>
      <c r="H17" s="41"/>
      <c r="I17" s="41"/>
      <c r="J17" s="41"/>
      <c r="K17" s="41"/>
      <c r="L17" s="41"/>
    </row>
    <row r="18" spans="1:12" s="67" customFormat="1" ht="12.75">
      <c r="A18" s="41" t="s">
        <v>24</v>
      </c>
      <c r="B18" s="41"/>
      <c r="C18" s="69">
        <v>332</v>
      </c>
      <c r="D18" s="51"/>
      <c r="E18" s="69">
        <f>271+68</f>
        <v>339</v>
      </c>
      <c r="F18" s="41"/>
      <c r="G18" s="41"/>
      <c r="H18" s="41"/>
      <c r="I18" s="41"/>
      <c r="J18" s="41"/>
      <c r="K18" s="41"/>
      <c r="L18" s="41"/>
    </row>
    <row r="19" spans="1:12" s="67" customFormat="1" ht="12.75">
      <c r="A19" s="41"/>
      <c r="B19" s="41"/>
      <c r="C19" s="51"/>
      <c r="D19" s="51"/>
      <c r="E19" s="51"/>
      <c r="F19" s="41"/>
      <c r="G19" s="41"/>
      <c r="H19" s="41"/>
      <c r="I19" s="41"/>
      <c r="J19" s="41"/>
      <c r="K19" s="41"/>
      <c r="L19" s="41"/>
    </row>
    <row r="20" spans="1:12" s="67" customFormat="1" ht="12.75">
      <c r="A20" s="41"/>
      <c r="B20" s="41"/>
      <c r="C20" s="51">
        <f>SUM(C14:C19)</f>
        <v>64395</v>
      </c>
      <c r="D20" s="51"/>
      <c r="E20" s="51">
        <f>SUM(E14:E19)</f>
        <v>66220</v>
      </c>
      <c r="F20" s="41"/>
      <c r="G20" s="41"/>
      <c r="H20" s="41"/>
      <c r="I20" s="41"/>
      <c r="J20" s="41"/>
      <c r="K20" s="41"/>
      <c r="L20" s="41"/>
    </row>
    <row r="21" spans="1:12" s="67" customFormat="1" ht="12.75">
      <c r="A21" s="56" t="s">
        <v>27</v>
      </c>
      <c r="B21" s="68"/>
      <c r="C21" s="51"/>
      <c r="D21" s="51"/>
      <c r="E21" s="51"/>
      <c r="F21" s="41"/>
      <c r="G21" s="41"/>
      <c r="H21" s="41"/>
      <c r="I21" s="41"/>
      <c r="J21" s="41"/>
      <c r="K21" s="41"/>
      <c r="L21" s="41"/>
    </row>
    <row r="22" spans="1:12" s="67" customFormat="1" ht="12.75">
      <c r="A22" s="41" t="s">
        <v>2</v>
      </c>
      <c r="B22" s="41"/>
      <c r="C22" s="70">
        <v>47659</v>
      </c>
      <c r="D22" s="51"/>
      <c r="E22" s="70">
        <v>40173</v>
      </c>
      <c r="F22" s="41"/>
      <c r="G22" s="41"/>
      <c r="H22" s="41"/>
      <c r="I22" s="41"/>
      <c r="J22" s="41"/>
      <c r="K22" s="41"/>
      <c r="L22" s="41"/>
    </row>
    <row r="23" spans="1:12" s="67" customFormat="1" ht="12.75">
      <c r="A23" s="41" t="s">
        <v>80</v>
      </c>
      <c r="B23" s="41"/>
      <c r="C23" s="71">
        <f>113768+4945</f>
        <v>118713</v>
      </c>
      <c r="D23" s="51"/>
      <c r="E23" s="71">
        <f>99972+7121</f>
        <v>107093</v>
      </c>
      <c r="F23" s="41"/>
      <c r="G23" s="41"/>
      <c r="H23" s="41"/>
      <c r="I23" s="41"/>
      <c r="J23" s="41"/>
      <c r="K23" s="41"/>
      <c r="L23" s="41"/>
    </row>
    <row r="24" spans="1:12" s="67" customFormat="1" ht="12.75">
      <c r="A24" s="41" t="s">
        <v>16</v>
      </c>
      <c r="B24" s="41"/>
      <c r="C24" s="72">
        <f>5945+10997</f>
        <v>16942</v>
      </c>
      <c r="D24" s="51"/>
      <c r="E24" s="72">
        <f>6125+10238</f>
        <v>16363</v>
      </c>
      <c r="F24" s="41"/>
      <c r="G24" s="41"/>
      <c r="H24" s="41"/>
      <c r="I24" s="41"/>
      <c r="J24" s="41"/>
      <c r="K24" s="41"/>
      <c r="L24" s="41"/>
    </row>
    <row r="25" spans="1:12" s="67" customFormat="1" ht="12.75">
      <c r="A25" s="41"/>
      <c r="B25" s="41"/>
      <c r="C25" s="71"/>
      <c r="D25" s="51"/>
      <c r="E25" s="71"/>
      <c r="F25" s="41"/>
      <c r="G25" s="41"/>
      <c r="H25" s="41"/>
      <c r="I25" s="41"/>
      <c r="J25" s="41"/>
      <c r="K25" s="41"/>
      <c r="L25" s="41"/>
    </row>
    <row r="26" spans="1:12" s="67" customFormat="1" ht="12.75">
      <c r="A26" s="41"/>
      <c r="B26" s="41"/>
      <c r="C26" s="72">
        <f>SUM(C22:C24)</f>
        <v>183314</v>
      </c>
      <c r="D26" s="51"/>
      <c r="E26" s="72">
        <f>SUM(E22:E24)</f>
        <v>163629</v>
      </c>
      <c r="F26" s="41"/>
      <c r="G26" s="41"/>
      <c r="H26" s="41"/>
      <c r="I26" s="41"/>
      <c r="J26" s="41"/>
      <c r="K26" s="41"/>
      <c r="L26" s="41"/>
    </row>
    <row r="27" spans="1:12" s="67" customFormat="1" ht="12.75">
      <c r="A27" s="56" t="s">
        <v>28</v>
      </c>
      <c r="B27" s="68"/>
      <c r="C27" s="51"/>
      <c r="D27" s="51"/>
      <c r="E27" s="51"/>
      <c r="F27" s="41"/>
      <c r="G27" s="41"/>
      <c r="H27" s="41"/>
      <c r="I27" s="41"/>
      <c r="J27" s="41"/>
      <c r="K27" s="41"/>
      <c r="L27" s="41"/>
    </row>
    <row r="28" spans="1:12" s="67" customFormat="1" ht="12.75">
      <c r="A28" s="41" t="s">
        <v>29</v>
      </c>
      <c r="B28" s="41"/>
      <c r="C28" s="70">
        <f>32347+4252</f>
        <v>36599</v>
      </c>
      <c r="D28" s="51"/>
      <c r="E28" s="70">
        <f>28660+3804</f>
        <v>32464</v>
      </c>
      <c r="F28" s="41"/>
      <c r="G28" s="41"/>
      <c r="H28" s="41"/>
      <c r="I28" s="41"/>
      <c r="J28" s="41"/>
      <c r="K28" s="41"/>
      <c r="L28" s="41"/>
    </row>
    <row r="29" spans="1:12" s="67" customFormat="1" ht="12.75">
      <c r="A29" s="41" t="s">
        <v>15</v>
      </c>
      <c r="B29" s="41"/>
      <c r="C29" s="71">
        <v>105241</v>
      </c>
      <c r="D29" s="51"/>
      <c r="E29" s="71">
        <v>91892</v>
      </c>
      <c r="F29" s="41"/>
      <c r="G29" s="41"/>
      <c r="H29" s="41"/>
      <c r="I29" s="41"/>
      <c r="J29" s="41"/>
      <c r="K29" s="41"/>
      <c r="L29" s="41"/>
    </row>
    <row r="30" spans="1:12" s="67" customFormat="1" ht="12.75">
      <c r="A30" s="41" t="s">
        <v>1</v>
      </c>
      <c r="B30" s="41"/>
      <c r="C30" s="71">
        <v>204</v>
      </c>
      <c r="D30" s="51"/>
      <c r="E30" s="71">
        <v>99</v>
      </c>
      <c r="F30" s="41"/>
      <c r="G30" s="41"/>
      <c r="H30" s="41"/>
      <c r="I30" s="41"/>
      <c r="J30" s="41"/>
      <c r="K30" s="41"/>
      <c r="L30" s="41"/>
    </row>
    <row r="31" spans="1:12" s="67" customFormat="1" ht="12.75">
      <c r="A31" s="41" t="s">
        <v>36</v>
      </c>
      <c r="B31" s="41"/>
      <c r="C31" s="72">
        <v>0</v>
      </c>
      <c r="D31" s="51"/>
      <c r="E31" s="72">
        <v>0</v>
      </c>
      <c r="F31" s="41"/>
      <c r="G31" s="41"/>
      <c r="H31" s="41"/>
      <c r="I31" s="41"/>
      <c r="J31" s="41"/>
      <c r="K31" s="41"/>
      <c r="L31" s="41"/>
    </row>
    <row r="32" spans="1:12" s="67" customFormat="1" ht="12.75">
      <c r="A32" s="41"/>
      <c r="B32" s="41"/>
      <c r="C32" s="71"/>
      <c r="D32" s="51"/>
      <c r="E32" s="71"/>
      <c r="F32" s="41"/>
      <c r="G32" s="41"/>
      <c r="H32" s="41"/>
      <c r="I32" s="41"/>
      <c r="J32" s="41"/>
      <c r="K32" s="41"/>
      <c r="L32" s="41"/>
    </row>
    <row r="33" spans="1:12" s="67" customFormat="1" ht="12.75">
      <c r="A33" s="41"/>
      <c r="B33" s="41"/>
      <c r="C33" s="72">
        <f>SUM(C28:C31)</f>
        <v>142044</v>
      </c>
      <c r="D33" s="51"/>
      <c r="E33" s="72">
        <f>SUM(E28:E31)</f>
        <v>124455</v>
      </c>
      <c r="F33" s="41"/>
      <c r="G33" s="41"/>
      <c r="H33" s="41"/>
      <c r="I33" s="41"/>
      <c r="J33" s="41"/>
      <c r="K33" s="41"/>
      <c r="L33" s="41"/>
    </row>
    <row r="34" spans="1:12" s="67" customFormat="1" ht="12.75">
      <c r="A34" s="41"/>
      <c r="B34" s="41"/>
      <c r="C34" s="51"/>
      <c r="D34" s="51"/>
      <c r="E34" s="51"/>
      <c r="F34" s="41"/>
      <c r="G34" s="41"/>
      <c r="H34" s="41"/>
      <c r="I34" s="41"/>
      <c r="J34" s="41"/>
      <c r="K34" s="41"/>
      <c r="L34" s="41"/>
    </row>
    <row r="35" spans="1:12" s="67" customFormat="1" ht="12.75">
      <c r="A35" s="41" t="s">
        <v>3</v>
      </c>
      <c r="B35" s="41"/>
      <c r="C35" s="51">
        <f>+C26-C33</f>
        <v>41270</v>
      </c>
      <c r="D35" s="51"/>
      <c r="E35" s="51">
        <f>+E26-E33</f>
        <v>39174</v>
      </c>
      <c r="F35" s="41"/>
      <c r="G35" s="41"/>
      <c r="H35" s="41"/>
      <c r="I35" s="41"/>
      <c r="J35" s="41"/>
      <c r="K35" s="41"/>
      <c r="L35" s="41"/>
    </row>
    <row r="36" spans="1:12" s="67" customFormat="1" ht="12.75">
      <c r="A36" s="41"/>
      <c r="B36" s="41"/>
      <c r="C36" s="51"/>
      <c r="D36" s="51"/>
      <c r="E36" s="51"/>
      <c r="F36" s="41"/>
      <c r="G36" s="41"/>
      <c r="H36" s="41"/>
      <c r="I36" s="41"/>
      <c r="J36" s="41"/>
      <c r="K36" s="41"/>
      <c r="L36" s="41"/>
    </row>
    <row r="37" spans="1:12" s="67" customFormat="1" ht="12.75">
      <c r="A37" s="41"/>
      <c r="B37" s="41"/>
      <c r="C37" s="73">
        <f>+C20+C35</f>
        <v>105665</v>
      </c>
      <c r="D37" s="51"/>
      <c r="E37" s="73">
        <f>+E20+E35</f>
        <v>105394</v>
      </c>
      <c r="F37" s="41"/>
      <c r="G37" s="41"/>
      <c r="H37" s="41"/>
      <c r="I37" s="41"/>
      <c r="J37" s="41"/>
      <c r="K37" s="41"/>
      <c r="L37" s="41"/>
    </row>
    <row r="38" spans="1:12" s="67" customFormat="1" ht="13.5" thickBot="1">
      <c r="A38" s="41"/>
      <c r="B38" s="41"/>
      <c r="C38" s="63"/>
      <c r="D38" s="51"/>
      <c r="E38" s="63"/>
      <c r="F38" s="41"/>
      <c r="G38" s="41"/>
      <c r="H38" s="41"/>
      <c r="I38" s="41"/>
      <c r="J38" s="41"/>
      <c r="K38" s="41"/>
      <c r="L38" s="41"/>
    </row>
    <row r="39" spans="1:12" s="67" customFormat="1" ht="13.5" thickTop="1">
      <c r="A39" s="41"/>
      <c r="B39" s="41"/>
      <c r="C39" s="51"/>
      <c r="D39" s="51"/>
      <c r="E39" s="51"/>
      <c r="F39" s="41"/>
      <c r="G39" s="41"/>
      <c r="H39" s="41"/>
      <c r="I39" s="41"/>
      <c r="J39" s="41"/>
      <c r="K39" s="41"/>
      <c r="L39" s="41"/>
    </row>
    <row r="40" spans="1:12" s="67" customFormat="1" ht="12.75">
      <c r="A40" s="56" t="s">
        <v>30</v>
      </c>
      <c r="B40" s="41"/>
      <c r="C40" s="51"/>
      <c r="D40" s="51"/>
      <c r="E40" s="51"/>
      <c r="F40" s="41"/>
      <c r="G40" s="41"/>
      <c r="H40" s="41"/>
      <c r="I40" s="41"/>
      <c r="J40" s="41"/>
      <c r="K40" s="41"/>
      <c r="L40" s="41"/>
    </row>
    <row r="41" spans="1:12" s="67" customFormat="1" ht="12.75">
      <c r="A41" s="41" t="s">
        <v>4</v>
      </c>
      <c r="B41" s="41"/>
      <c r="C41" s="51">
        <v>40917</v>
      </c>
      <c r="D41" s="51"/>
      <c r="E41" s="51">
        <v>40917</v>
      </c>
      <c r="F41" s="41"/>
      <c r="G41" s="41"/>
      <c r="H41" s="41"/>
      <c r="I41" s="41"/>
      <c r="J41" s="41"/>
      <c r="K41" s="41"/>
      <c r="L41" s="41"/>
    </row>
    <row r="42" spans="1:12" s="67" customFormat="1" ht="12.75">
      <c r="A42" s="41" t="s">
        <v>5</v>
      </c>
      <c r="B42" s="41"/>
      <c r="C42" s="69">
        <v>42295</v>
      </c>
      <c r="D42" s="51"/>
      <c r="E42" s="69">
        <v>42152</v>
      </c>
      <c r="F42" s="41"/>
      <c r="G42" s="41"/>
      <c r="H42" s="41"/>
      <c r="I42" s="41"/>
      <c r="J42" s="41"/>
      <c r="K42" s="41"/>
      <c r="L42" s="41"/>
    </row>
    <row r="43" spans="1:12" s="67" customFormat="1" ht="12.75">
      <c r="A43" s="41"/>
      <c r="B43" s="41"/>
      <c r="C43" s="51"/>
      <c r="D43" s="51"/>
      <c r="E43" s="51"/>
      <c r="F43" s="41"/>
      <c r="G43" s="41"/>
      <c r="H43" s="41"/>
      <c r="I43" s="41"/>
      <c r="J43" s="41"/>
      <c r="K43" s="41"/>
      <c r="L43" s="41"/>
    </row>
    <row r="44" spans="1:12" s="67" customFormat="1" ht="12.75">
      <c r="A44" s="41" t="s">
        <v>81</v>
      </c>
      <c r="B44" s="41"/>
      <c r="C44" s="51">
        <f>+C41+C42</f>
        <v>83212</v>
      </c>
      <c r="D44" s="51"/>
      <c r="E44" s="51">
        <f>+E41+E42</f>
        <v>83069</v>
      </c>
      <c r="F44" s="41"/>
      <c r="G44" s="41"/>
      <c r="H44" s="41"/>
      <c r="I44" s="41"/>
      <c r="J44" s="41"/>
      <c r="K44" s="41"/>
      <c r="L44" s="41"/>
    </row>
    <row r="45" spans="1:12" s="67" customFormat="1" ht="12.75">
      <c r="A45" s="41"/>
      <c r="B45" s="41"/>
      <c r="C45" s="51"/>
      <c r="D45" s="51"/>
      <c r="E45" s="51"/>
      <c r="F45" s="41"/>
      <c r="G45" s="41"/>
      <c r="H45" s="41"/>
      <c r="I45" s="41"/>
      <c r="J45" s="41"/>
      <c r="K45" s="41"/>
      <c r="L45" s="41"/>
    </row>
    <row r="46" spans="1:12" s="67" customFormat="1" ht="12.75">
      <c r="A46" s="56" t="s">
        <v>31</v>
      </c>
      <c r="B46" s="41"/>
      <c r="C46" s="51">
        <v>17523</v>
      </c>
      <c r="D46" s="51"/>
      <c r="E46" s="51">
        <v>18833</v>
      </c>
      <c r="F46" s="41"/>
      <c r="G46" s="41"/>
      <c r="H46" s="41"/>
      <c r="I46" s="41"/>
      <c r="J46" s="41"/>
      <c r="K46" s="41"/>
      <c r="L46" s="41"/>
    </row>
    <row r="47" spans="1:12" s="67" customFormat="1" ht="12.75">
      <c r="A47" s="41"/>
      <c r="B47" s="41"/>
      <c r="C47" s="51"/>
      <c r="D47" s="51"/>
      <c r="E47" s="51"/>
      <c r="F47" s="41"/>
      <c r="G47" s="41"/>
      <c r="H47" s="41"/>
      <c r="I47" s="41"/>
      <c r="J47" s="41"/>
      <c r="K47" s="41"/>
      <c r="L47" s="41"/>
    </row>
    <row r="48" spans="1:12" s="67" customFormat="1" ht="12.75">
      <c r="A48" s="56" t="s">
        <v>32</v>
      </c>
      <c r="B48" s="68"/>
      <c r="C48" s="51"/>
      <c r="D48" s="51"/>
      <c r="E48" s="51"/>
      <c r="F48" s="41"/>
      <c r="G48" s="41"/>
      <c r="H48" s="41"/>
      <c r="I48" s="41"/>
      <c r="J48" s="41"/>
      <c r="K48" s="41"/>
      <c r="L48" s="41"/>
    </row>
    <row r="49" spans="1:12" s="67" customFormat="1" ht="12.75">
      <c r="A49" s="41" t="s">
        <v>15</v>
      </c>
      <c r="B49" s="41"/>
      <c r="C49" s="51">
        <v>352</v>
      </c>
      <c r="D49" s="51"/>
      <c r="E49" s="51">
        <v>558</v>
      </c>
      <c r="F49" s="41"/>
      <c r="G49" s="41"/>
      <c r="H49" s="41"/>
      <c r="I49" s="41"/>
      <c r="J49" s="41"/>
      <c r="K49" s="41"/>
      <c r="L49" s="41"/>
    </row>
    <row r="50" spans="1:12" s="67" customFormat="1" ht="12.75">
      <c r="A50" s="41" t="s">
        <v>34</v>
      </c>
      <c r="B50" s="41"/>
      <c r="C50" s="51">
        <v>1335</v>
      </c>
      <c r="D50" s="51"/>
      <c r="E50" s="51">
        <v>1448</v>
      </c>
      <c r="F50" s="41"/>
      <c r="G50" s="41"/>
      <c r="H50" s="41"/>
      <c r="I50" s="41"/>
      <c r="J50" s="41"/>
      <c r="K50" s="41"/>
      <c r="L50" s="41"/>
    </row>
    <row r="51" spans="1:12" s="67" customFormat="1" ht="12.75">
      <c r="A51" s="41" t="s">
        <v>33</v>
      </c>
      <c r="B51" s="41"/>
      <c r="C51" s="51">
        <v>3243</v>
      </c>
      <c r="D51" s="51"/>
      <c r="E51" s="51">
        <v>1486</v>
      </c>
      <c r="F51" s="41"/>
      <c r="G51" s="41"/>
      <c r="H51" s="41"/>
      <c r="I51" s="41"/>
      <c r="J51" s="41"/>
      <c r="K51" s="41"/>
      <c r="L51" s="41"/>
    </row>
    <row r="52" spans="1:12" s="67" customFormat="1" ht="12.75">
      <c r="A52" s="41"/>
      <c r="B52" s="41"/>
      <c r="C52" s="51"/>
      <c r="D52" s="51"/>
      <c r="E52" s="51"/>
      <c r="F52" s="41"/>
      <c r="G52" s="41"/>
      <c r="H52" s="41"/>
      <c r="I52" s="41"/>
      <c r="J52" s="41"/>
      <c r="K52" s="41"/>
      <c r="L52" s="41"/>
    </row>
    <row r="53" spans="1:12" s="67" customFormat="1" ht="12.75">
      <c r="A53" s="41"/>
      <c r="B53" s="41"/>
      <c r="C53" s="73">
        <f>SUM(C44:C52)</f>
        <v>105665</v>
      </c>
      <c r="D53" s="51"/>
      <c r="E53" s="73">
        <f>SUM(E44:E52)</f>
        <v>105394</v>
      </c>
      <c r="F53" s="41"/>
      <c r="G53" s="41"/>
      <c r="H53" s="41"/>
      <c r="I53" s="41"/>
      <c r="J53" s="41"/>
      <c r="K53" s="41"/>
      <c r="L53" s="41"/>
    </row>
    <row r="54" spans="1:12" s="67" customFormat="1" ht="13.5" thickBot="1">
      <c r="A54" s="41"/>
      <c r="B54" s="41"/>
      <c r="C54" s="63"/>
      <c r="D54" s="51"/>
      <c r="E54" s="63"/>
      <c r="F54" s="41"/>
      <c r="G54" s="41"/>
      <c r="H54" s="41"/>
      <c r="I54" s="41"/>
      <c r="J54" s="41"/>
      <c r="K54" s="41"/>
      <c r="L54" s="41"/>
    </row>
    <row r="55" ht="13.5" thickTop="1"/>
    <row r="57" spans="1:12" s="67" customFormat="1" ht="12.75">
      <c r="A57" s="4" t="str">
        <f>+'Income statement'!A51</f>
        <v>The interim financial report should be read in conjunction with the audited financial statements of the</v>
      </c>
      <c r="B57" s="41"/>
      <c r="C57" s="50"/>
      <c r="D57" s="41"/>
      <c r="E57" s="50"/>
      <c r="F57" s="41"/>
      <c r="G57" s="41"/>
      <c r="H57" s="41"/>
      <c r="I57" s="41"/>
      <c r="J57" s="41"/>
      <c r="K57" s="41"/>
      <c r="L57" s="41"/>
    </row>
    <row r="58" spans="1:12" s="67" customFormat="1" ht="12.75">
      <c r="A58" s="4" t="str">
        <f>+'Income statement'!A52</f>
        <v>Group for the year ended 31 December 2002.</v>
      </c>
      <c r="B58" s="41"/>
      <c r="C58" s="51"/>
      <c r="D58" s="51"/>
      <c r="E58" s="51"/>
      <c r="F58" s="41"/>
      <c r="G58" s="41"/>
      <c r="H58" s="41"/>
      <c r="I58" s="41"/>
      <c r="J58" s="41"/>
      <c r="K58" s="41"/>
      <c r="L58" s="41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>
        <f>+C37-C53</f>
        <v>0</v>
      </c>
      <c r="D62" s="16"/>
      <c r="E62" s="16">
        <f>+E37-E53</f>
        <v>0</v>
      </c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</sheetData>
  <printOptions/>
  <pageMargins left="0.984251968503937" right="0.5118110236220472" top="0.5905511811023623" bottom="0" header="0.5118110236220472" footer="0.5118110236220472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F22" sqref="F22"/>
    </sheetView>
  </sheetViews>
  <sheetFormatPr defaultColWidth="9.140625" defaultRowHeight="12.75"/>
  <cols>
    <col min="1" max="1" width="35.28125" style="38" customWidth="1"/>
    <col min="2" max="2" width="10.57421875" style="38" customWidth="1"/>
    <col min="3" max="3" width="2.421875" style="41" customWidth="1"/>
    <col min="4" max="4" width="12.7109375" style="38" bestFit="1" customWidth="1"/>
    <col min="5" max="5" width="2.57421875" style="38" customWidth="1"/>
    <col min="6" max="6" width="12.8515625" style="38" bestFit="1" customWidth="1"/>
    <col min="7" max="7" width="3.00390625" style="38" customWidth="1"/>
    <col min="8" max="8" width="11.140625" style="38" customWidth="1"/>
  </cols>
  <sheetData>
    <row r="1" spans="1:2" ht="14.25">
      <c r="A1" s="8" t="s">
        <v>17</v>
      </c>
      <c r="B1" s="74"/>
    </row>
    <row r="2" spans="1:2" ht="14.25">
      <c r="A2" s="29" t="s">
        <v>42</v>
      </c>
      <c r="B2" s="74"/>
    </row>
    <row r="3" spans="1:2" ht="14.25">
      <c r="A3" s="29" t="s">
        <v>43</v>
      </c>
      <c r="B3" s="74"/>
    </row>
    <row r="4" spans="1:2" ht="14.25">
      <c r="A4" s="75"/>
      <c r="B4" s="74"/>
    </row>
    <row r="5" spans="1:13" ht="12.75">
      <c r="A5" s="30"/>
      <c r="B5" s="39"/>
      <c r="C5" s="39"/>
      <c r="D5" s="39"/>
      <c r="E5" s="39"/>
      <c r="F5" s="21"/>
      <c r="G5" s="21"/>
      <c r="H5" s="21"/>
      <c r="I5" s="1"/>
      <c r="J5" s="1"/>
      <c r="K5" s="1"/>
      <c r="L5" s="1"/>
      <c r="M5" s="1"/>
    </row>
    <row r="6" spans="1:13" ht="12.75">
      <c r="A6" s="24"/>
      <c r="B6" s="41"/>
      <c r="C6" s="40"/>
      <c r="D6" s="40" t="str">
        <f>+'Income statement'!D6</f>
        <v>INTERIM FINANCIAL REPORT FOR THE FIRST QUARTER</v>
      </c>
      <c r="E6" s="41"/>
      <c r="F6" s="23"/>
      <c r="G6" s="23"/>
      <c r="H6" s="23"/>
      <c r="I6" s="1"/>
      <c r="J6" s="1"/>
      <c r="K6" s="1"/>
      <c r="L6" s="1"/>
      <c r="M6" s="1"/>
    </row>
    <row r="7" spans="1:13" ht="12.75">
      <c r="A7" s="24"/>
      <c r="B7" s="41"/>
      <c r="C7" s="40"/>
      <c r="D7" s="40" t="str">
        <f>+'Income statement'!D7</f>
        <v>ENDED 31 MARCH 2003</v>
      </c>
      <c r="E7" s="41"/>
      <c r="F7" s="23"/>
      <c r="G7" s="23"/>
      <c r="H7" s="23"/>
      <c r="I7" s="1"/>
      <c r="J7" s="1"/>
      <c r="K7" s="1"/>
      <c r="L7" s="1"/>
      <c r="M7" s="1"/>
    </row>
    <row r="8" spans="1:13" ht="12.75">
      <c r="A8" s="31"/>
      <c r="B8" s="42"/>
      <c r="C8" s="42"/>
      <c r="D8" s="42"/>
      <c r="E8" s="42"/>
      <c r="F8" s="27"/>
      <c r="G8" s="27"/>
      <c r="H8" s="27"/>
      <c r="I8" s="1"/>
      <c r="J8" s="1"/>
      <c r="K8" s="1"/>
      <c r="L8" s="1"/>
      <c r="M8" s="1"/>
    </row>
    <row r="9" spans="1:13" ht="12.75">
      <c r="A9" s="24"/>
      <c r="B9" s="41"/>
      <c r="D9" s="41"/>
      <c r="E9" s="41"/>
      <c r="F9" s="23"/>
      <c r="G9" s="23"/>
      <c r="H9" s="1"/>
      <c r="I9" s="1"/>
      <c r="J9" s="1"/>
      <c r="K9" s="1"/>
      <c r="L9" s="1"/>
      <c r="M9" s="1"/>
    </row>
    <row r="10" spans="1:2" ht="14.25">
      <c r="A10" s="77" t="s">
        <v>37</v>
      </c>
      <c r="B10" s="76"/>
    </row>
    <row r="12" spans="1:8" s="65" customFormat="1" ht="12.75">
      <c r="A12" s="56"/>
      <c r="C12" s="53"/>
      <c r="D12" s="53" t="s">
        <v>50</v>
      </c>
      <c r="E12" s="53"/>
      <c r="F12" s="53" t="s">
        <v>38</v>
      </c>
      <c r="G12" s="53"/>
      <c r="H12" s="56"/>
    </row>
    <row r="13" spans="1:8" s="65" customFormat="1" ht="12.75">
      <c r="A13" s="56"/>
      <c r="B13" s="53" t="s">
        <v>14</v>
      </c>
      <c r="C13" s="53"/>
      <c r="D13" s="53" t="s">
        <v>51</v>
      </c>
      <c r="E13" s="53"/>
      <c r="F13" s="53" t="s">
        <v>53</v>
      </c>
      <c r="G13" s="53"/>
      <c r="H13" s="53" t="s">
        <v>12</v>
      </c>
    </row>
    <row r="14" spans="1:8" s="65" customFormat="1" ht="12.75">
      <c r="A14" s="56"/>
      <c r="B14" s="53" t="s">
        <v>11</v>
      </c>
      <c r="C14" s="53"/>
      <c r="D14" s="53" t="s">
        <v>52</v>
      </c>
      <c r="E14" s="53"/>
      <c r="F14" s="53" t="s">
        <v>40</v>
      </c>
      <c r="G14" s="53"/>
      <c r="H14" s="53"/>
    </row>
    <row r="15" spans="1:8" s="37" customFormat="1" ht="12.75">
      <c r="A15" s="56"/>
      <c r="B15" s="54" t="s">
        <v>13</v>
      </c>
      <c r="C15" s="54"/>
      <c r="D15" s="54" t="s">
        <v>13</v>
      </c>
      <c r="E15" s="54"/>
      <c r="F15" s="54" t="s">
        <v>13</v>
      </c>
      <c r="G15" s="54"/>
      <c r="H15" s="54" t="s">
        <v>13</v>
      </c>
    </row>
    <row r="16" spans="1:8" s="37" customFormat="1" ht="12.75">
      <c r="A16" s="41"/>
      <c r="B16" s="41"/>
      <c r="C16" s="41"/>
      <c r="D16" s="41"/>
      <c r="E16" s="41"/>
      <c r="F16" s="41"/>
      <c r="G16" s="41"/>
      <c r="H16" s="41"/>
    </row>
    <row r="17" spans="1:8" s="37" customFormat="1" ht="12.75">
      <c r="A17" s="41" t="s">
        <v>104</v>
      </c>
      <c r="B17" s="79">
        <v>40917</v>
      </c>
      <c r="C17" s="51"/>
      <c r="D17" s="79">
        <v>39518</v>
      </c>
      <c r="E17" s="51"/>
      <c r="F17" s="79">
        <v>2634</v>
      </c>
      <c r="G17" s="51"/>
      <c r="H17" s="51">
        <f>SUM(B17:F17)</f>
        <v>83069</v>
      </c>
    </row>
    <row r="18" spans="1:8" s="37" customFormat="1" ht="12.75">
      <c r="A18" s="41"/>
      <c r="B18" s="41"/>
      <c r="C18" s="51"/>
      <c r="D18" s="51"/>
      <c r="E18" s="51"/>
      <c r="F18" s="51"/>
      <c r="G18" s="51"/>
      <c r="H18" s="51"/>
    </row>
    <row r="19" spans="1:8" ht="12.75">
      <c r="A19" s="38" t="s">
        <v>55</v>
      </c>
      <c r="B19" s="78"/>
      <c r="C19" s="51"/>
      <c r="D19" s="52"/>
      <c r="E19" s="52"/>
      <c r="F19" s="52"/>
      <c r="G19" s="52"/>
      <c r="H19" s="52">
        <f>SUM(B19:F19)</f>
        <v>0</v>
      </c>
    </row>
    <row r="20" spans="1:8" ht="12.75">
      <c r="A20" s="38" t="s">
        <v>56</v>
      </c>
      <c r="C20" s="51"/>
      <c r="D20" s="52"/>
      <c r="E20" s="52"/>
      <c r="F20" s="52"/>
      <c r="G20" s="52"/>
      <c r="H20" s="52">
        <f>SUM(B20:F20)</f>
        <v>0</v>
      </c>
    </row>
    <row r="21" spans="1:8" ht="12.75">
      <c r="A21" s="41" t="s">
        <v>41</v>
      </c>
      <c r="C21" s="51"/>
      <c r="D21" s="52">
        <v>-125</v>
      </c>
      <c r="E21" s="52"/>
      <c r="F21" s="52"/>
      <c r="G21" s="52"/>
      <c r="H21" s="52">
        <f>SUM(B21:F21)</f>
        <v>-125</v>
      </c>
    </row>
    <row r="22" spans="1:8" s="37" customFormat="1" ht="12.75">
      <c r="A22" s="41" t="s">
        <v>106</v>
      </c>
      <c r="B22" s="41"/>
      <c r="C22" s="51"/>
      <c r="D22" s="51"/>
      <c r="E22" s="51"/>
      <c r="F22" s="51">
        <f>+'Income statement'!F42</f>
        <v>268</v>
      </c>
      <c r="G22" s="51"/>
      <c r="H22" s="51">
        <f>SUM(B22:F22)</f>
        <v>268</v>
      </c>
    </row>
    <row r="23" spans="1:8" s="37" customFormat="1" ht="12.75">
      <c r="A23" s="41" t="s">
        <v>84</v>
      </c>
      <c r="B23" s="41"/>
      <c r="C23" s="51"/>
      <c r="D23" s="51"/>
      <c r="E23" s="51"/>
      <c r="F23" s="51"/>
      <c r="G23" s="51"/>
      <c r="H23" s="51">
        <f>SUM(B23:F23)</f>
        <v>0</v>
      </c>
    </row>
    <row r="24" spans="1:8" s="37" customFormat="1" ht="12.75">
      <c r="A24" s="41"/>
      <c r="B24" s="39"/>
      <c r="C24" s="51"/>
      <c r="D24" s="73"/>
      <c r="E24" s="51"/>
      <c r="F24" s="73"/>
      <c r="G24" s="51"/>
      <c r="H24" s="73"/>
    </row>
    <row r="25" spans="1:8" s="37" customFormat="1" ht="13.5" thickBot="1">
      <c r="A25" s="41" t="s">
        <v>105</v>
      </c>
      <c r="B25" s="63">
        <f>SUM(B17:B24)</f>
        <v>40917</v>
      </c>
      <c r="C25" s="51"/>
      <c r="D25" s="63">
        <f>SUM(D17:D24)</f>
        <v>39393</v>
      </c>
      <c r="E25" s="51"/>
      <c r="F25" s="63">
        <f>SUM(F17:F24)</f>
        <v>2902</v>
      </c>
      <c r="G25" s="51"/>
      <c r="H25" s="63">
        <f>SUM(H17:H24)</f>
        <v>83212</v>
      </c>
    </row>
    <row r="26" spans="1:8" s="37" customFormat="1" ht="13.5" thickTop="1">
      <c r="A26" s="41"/>
      <c r="B26" s="51"/>
      <c r="C26" s="51"/>
      <c r="D26" s="51"/>
      <c r="E26" s="51"/>
      <c r="F26" s="51"/>
      <c r="G26" s="51"/>
      <c r="H26" s="51"/>
    </row>
    <row r="27" spans="1:8" s="37" customFormat="1" ht="12.75">
      <c r="A27" s="41"/>
      <c r="B27" s="41"/>
      <c r="C27" s="51"/>
      <c r="D27" s="51"/>
      <c r="E27" s="51"/>
      <c r="F27" s="51"/>
      <c r="G27" s="51"/>
      <c r="H27" s="51"/>
    </row>
    <row r="28" spans="1:8" s="37" customFormat="1" ht="12.75">
      <c r="A28" s="41" t="s">
        <v>39</v>
      </c>
      <c r="B28" s="79">
        <v>40201</v>
      </c>
      <c r="C28" s="51"/>
      <c r="D28" s="51">
        <v>39827</v>
      </c>
      <c r="E28" s="51"/>
      <c r="F28" s="51">
        <v>3743</v>
      </c>
      <c r="G28" s="51"/>
      <c r="H28" s="51">
        <f>SUM(B28:F28)</f>
        <v>83771</v>
      </c>
    </row>
    <row r="29" spans="1:8" s="37" customFormat="1" ht="12.75">
      <c r="A29" s="41"/>
      <c r="B29" s="79"/>
      <c r="C29" s="51"/>
      <c r="D29" s="51"/>
      <c r="E29" s="51"/>
      <c r="F29" s="51"/>
      <c r="G29" s="51"/>
      <c r="H29" s="51"/>
    </row>
    <row r="30" spans="1:8" s="37" customFormat="1" ht="12.75">
      <c r="A30" s="38" t="s">
        <v>55</v>
      </c>
      <c r="B30" s="79">
        <v>445</v>
      </c>
      <c r="C30" s="51"/>
      <c r="D30" s="51"/>
      <c r="E30" s="51"/>
      <c r="F30" s="51"/>
      <c r="G30" s="51"/>
      <c r="H30" s="51">
        <f aca="true" t="shared" si="0" ref="H30:H35">SUM(B30:F30)</f>
        <v>445</v>
      </c>
    </row>
    <row r="31" spans="1:8" s="37" customFormat="1" ht="12.75">
      <c r="A31" s="38" t="s">
        <v>56</v>
      </c>
      <c r="B31" s="79"/>
      <c r="C31" s="51"/>
      <c r="D31" s="51">
        <v>102</v>
      </c>
      <c r="E31" s="51"/>
      <c r="F31" s="51"/>
      <c r="G31" s="51"/>
      <c r="H31" s="51">
        <f t="shared" si="0"/>
        <v>102</v>
      </c>
    </row>
    <row r="32" spans="1:8" s="37" customFormat="1" ht="12.75">
      <c r="A32" s="41" t="s">
        <v>41</v>
      </c>
      <c r="B32" s="41"/>
      <c r="C32" s="51"/>
      <c r="D32" s="51">
        <v>-124</v>
      </c>
      <c r="E32" s="51"/>
      <c r="F32" s="51"/>
      <c r="G32" s="51"/>
      <c r="H32" s="51">
        <f t="shared" si="0"/>
        <v>-124</v>
      </c>
    </row>
    <row r="33" spans="1:8" s="37" customFormat="1" ht="12.75">
      <c r="A33" s="41" t="s">
        <v>103</v>
      </c>
      <c r="B33" s="41"/>
      <c r="C33" s="51"/>
      <c r="D33" s="51">
        <v>-23</v>
      </c>
      <c r="E33" s="51"/>
      <c r="F33" s="51"/>
      <c r="G33" s="51"/>
      <c r="H33" s="51">
        <f t="shared" si="0"/>
        <v>-23</v>
      </c>
    </row>
    <row r="34" spans="1:8" s="37" customFormat="1" ht="12.75">
      <c r="A34" s="41" t="s">
        <v>113</v>
      </c>
      <c r="B34" s="41"/>
      <c r="C34" s="51"/>
      <c r="D34" s="51"/>
      <c r="E34" s="51"/>
      <c r="F34" s="51">
        <v>-1866</v>
      </c>
      <c r="G34" s="51"/>
      <c r="H34" s="51">
        <f t="shared" si="0"/>
        <v>-1866</v>
      </c>
    </row>
    <row r="35" spans="1:8" s="37" customFormat="1" ht="12.75">
      <c r="A35" s="41" t="s">
        <v>84</v>
      </c>
      <c r="B35" s="41"/>
      <c r="C35" s="51"/>
      <c r="D35" s="51"/>
      <c r="E35" s="51"/>
      <c r="F35" s="51">
        <v>-804</v>
      </c>
      <c r="G35" s="51"/>
      <c r="H35" s="51">
        <f t="shared" si="0"/>
        <v>-804</v>
      </c>
    </row>
    <row r="36" spans="1:8" s="37" customFormat="1" ht="12.75">
      <c r="A36" s="41"/>
      <c r="B36" s="39"/>
      <c r="C36" s="51"/>
      <c r="D36" s="73"/>
      <c r="E36" s="51"/>
      <c r="F36" s="73"/>
      <c r="G36" s="51"/>
      <c r="H36" s="73"/>
    </row>
    <row r="37" spans="1:8" s="37" customFormat="1" ht="13.5" thickBot="1">
      <c r="A37" s="41" t="s">
        <v>112</v>
      </c>
      <c r="B37" s="63">
        <f>SUM(B28:B36)</f>
        <v>40646</v>
      </c>
      <c r="C37" s="51"/>
      <c r="D37" s="63">
        <f>SUM(D28:D36)</f>
        <v>39782</v>
      </c>
      <c r="E37" s="51"/>
      <c r="F37" s="63">
        <f>SUM(F28:F36)</f>
        <v>1073</v>
      </c>
      <c r="G37" s="51"/>
      <c r="H37" s="63">
        <f>SUM(H28:H36)</f>
        <v>81501</v>
      </c>
    </row>
    <row r="38" spans="1:8" s="37" customFormat="1" ht="13.5" thickTop="1">
      <c r="A38" s="41"/>
      <c r="B38" s="41"/>
      <c r="C38" s="51"/>
      <c r="D38" s="51"/>
      <c r="E38" s="51"/>
      <c r="F38" s="51"/>
      <c r="G38" s="51"/>
      <c r="H38" s="51"/>
    </row>
    <row r="39" spans="1:8" s="37" customFormat="1" ht="12.75">
      <c r="A39" s="41"/>
      <c r="B39" s="41"/>
      <c r="C39" s="51"/>
      <c r="D39" s="51"/>
      <c r="E39" s="51"/>
      <c r="F39" s="51"/>
      <c r="G39" s="51"/>
      <c r="H39" s="51"/>
    </row>
    <row r="40" spans="1:8" s="37" customFormat="1" ht="12.75">
      <c r="A40" s="41"/>
      <c r="B40" s="41"/>
      <c r="C40" s="51"/>
      <c r="D40" s="51"/>
      <c r="E40" s="51"/>
      <c r="F40" s="51"/>
      <c r="G40" s="51"/>
      <c r="H40" s="51"/>
    </row>
    <row r="41" spans="1:8" s="37" customFormat="1" ht="12.75">
      <c r="A41" s="41"/>
      <c r="B41" s="41"/>
      <c r="C41" s="51"/>
      <c r="D41" s="51"/>
      <c r="E41" s="51"/>
      <c r="F41" s="51"/>
      <c r="G41" s="51"/>
      <c r="H41" s="51"/>
    </row>
    <row r="42" spans="1:8" s="37" customFormat="1" ht="12.75">
      <c r="A42" s="41"/>
      <c r="B42" s="41"/>
      <c r="C42" s="51"/>
      <c r="D42" s="51"/>
      <c r="E42" s="51"/>
      <c r="F42" s="51"/>
      <c r="G42" s="51"/>
      <c r="H42" s="51"/>
    </row>
    <row r="43" spans="1:8" s="37" customFormat="1" ht="12.75">
      <c r="A43" s="41"/>
      <c r="B43" s="41"/>
      <c r="C43" s="51"/>
      <c r="D43" s="51"/>
      <c r="E43" s="51"/>
      <c r="F43" s="51"/>
      <c r="G43" s="51"/>
      <c r="H43" s="51"/>
    </row>
    <row r="44" spans="1:8" s="37" customFormat="1" ht="12.75">
      <c r="A44" s="41"/>
      <c r="B44" s="41"/>
      <c r="C44" s="51"/>
      <c r="D44" s="51"/>
      <c r="E44" s="51"/>
      <c r="F44" s="51"/>
      <c r="G44" s="51"/>
      <c r="H44" s="51"/>
    </row>
    <row r="45" spans="3:8" ht="12.75">
      <c r="C45" s="51"/>
      <c r="D45" s="52"/>
      <c r="E45" s="52"/>
      <c r="F45" s="52"/>
      <c r="G45" s="52"/>
      <c r="H45" s="52"/>
    </row>
    <row r="46" spans="1:8" ht="12.75">
      <c r="A46" s="4" t="str">
        <f>+'Income statement'!A51</f>
        <v>The interim financial report should be read in conjunction with the audited financial statements of the</v>
      </c>
      <c r="C46" s="51"/>
      <c r="D46" s="52"/>
      <c r="E46" s="52"/>
      <c r="F46" s="52"/>
      <c r="G46" s="52"/>
      <c r="H46" s="52"/>
    </row>
    <row r="47" spans="1:8" ht="12.75">
      <c r="A47" s="4" t="str">
        <f>+'Income statement'!A52</f>
        <v>Group for the year ended 31 December 2002.</v>
      </c>
      <c r="C47" s="51"/>
      <c r="D47" s="52"/>
      <c r="E47" s="52"/>
      <c r="F47" s="52"/>
      <c r="G47" s="52"/>
      <c r="H47" s="52"/>
    </row>
    <row r="48" spans="3:8" ht="12.75">
      <c r="C48" s="51"/>
      <c r="D48" s="52"/>
      <c r="E48" s="52"/>
      <c r="F48" s="52"/>
      <c r="G48" s="52"/>
      <c r="H48" s="52"/>
    </row>
    <row r="49" spans="3:8" ht="12.75">
      <c r="C49" s="51"/>
      <c r="D49" s="52"/>
      <c r="E49" s="52"/>
      <c r="F49" s="52"/>
      <c r="G49" s="52"/>
      <c r="H49" s="52"/>
    </row>
    <row r="50" spans="3:8" ht="12.75">
      <c r="C50" s="51"/>
      <c r="D50" s="52"/>
      <c r="E50" s="52"/>
      <c r="F50" s="52"/>
      <c r="G50" s="52"/>
      <c r="H50" s="52"/>
    </row>
    <row r="51" spans="3:8" ht="12.75">
      <c r="C51" s="51"/>
      <c r="D51" s="52"/>
      <c r="E51" s="52"/>
      <c r="F51" s="52"/>
      <c r="G51" s="52"/>
      <c r="H51" s="52"/>
    </row>
    <row r="52" spans="3:8" ht="12.75">
      <c r="C52" s="51"/>
      <c r="D52" s="52"/>
      <c r="E52" s="52"/>
      <c r="F52" s="52"/>
      <c r="G52" s="52"/>
      <c r="H52" s="52"/>
    </row>
    <row r="53" spans="3:8" ht="12.75">
      <c r="C53" s="51"/>
      <c r="D53" s="52"/>
      <c r="E53" s="52"/>
      <c r="F53" s="52"/>
      <c r="G53" s="52"/>
      <c r="H53" s="52"/>
    </row>
    <row r="54" spans="3:8" ht="12.75">
      <c r="C54" s="51"/>
      <c r="D54" s="52"/>
      <c r="E54" s="52"/>
      <c r="F54" s="52"/>
      <c r="G54" s="52"/>
      <c r="H54" s="52"/>
    </row>
    <row r="55" spans="3:8" ht="12.75">
      <c r="C55" s="51"/>
      <c r="D55" s="52"/>
      <c r="E55" s="52"/>
      <c r="F55" s="52"/>
      <c r="G55" s="52"/>
      <c r="H55" s="52"/>
    </row>
    <row r="56" spans="3:8" ht="12.75">
      <c r="C56" s="51"/>
      <c r="D56" s="52"/>
      <c r="E56" s="52"/>
      <c r="F56" s="52"/>
      <c r="G56" s="52"/>
      <c r="H56" s="52"/>
    </row>
  </sheetData>
  <printOptions/>
  <pageMargins left="0.984251968503937" right="0.5118110236220472" top="0.984251968503937" bottom="0.3937007874015748" header="0.5118110236220472" footer="0.511811023622047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workbookViewId="0" topLeftCell="A39">
      <selection activeCell="A1" sqref="A1:E60"/>
    </sheetView>
  </sheetViews>
  <sheetFormatPr defaultColWidth="9.140625" defaultRowHeight="12.75"/>
  <cols>
    <col min="1" max="1" width="51.7109375" style="1" customWidth="1"/>
    <col min="2" max="2" width="7.7109375" style="1" customWidth="1"/>
    <col min="3" max="3" width="15.421875" style="52" customWidth="1"/>
    <col min="4" max="4" width="5.8515625" style="51" customWidth="1"/>
    <col min="5" max="5" width="14.140625" style="19" customWidth="1"/>
    <col min="6" max="6" width="9.140625" style="84" customWidth="1"/>
    <col min="7" max="7" width="9.140625" style="23" customWidth="1"/>
    <col min="8" max="12" width="9.140625" style="1" customWidth="1"/>
  </cols>
  <sheetData>
    <row r="1" spans="1:2" ht="14.25">
      <c r="A1" s="8" t="str">
        <f>+'Income statement'!A1</f>
        <v>CHUAN HUAT RESOURCES BERHAD</v>
      </c>
      <c r="B1" s="8"/>
    </row>
    <row r="2" spans="1:2" ht="14.25">
      <c r="A2" s="29" t="str">
        <f>+'Income statement'!A2</f>
        <v>Company No. 290729-W</v>
      </c>
      <c r="B2" s="29"/>
    </row>
    <row r="3" spans="1:2" ht="14.25">
      <c r="A3" s="29" t="str">
        <f>+'Income statement'!A3</f>
        <v>(Incorporated in Malaysia)</v>
      </c>
      <c r="B3" s="29"/>
    </row>
    <row r="4" ht="14.25">
      <c r="E4" s="86"/>
    </row>
    <row r="5" spans="1:5" ht="14.25">
      <c r="A5" s="30"/>
      <c r="B5" s="30"/>
      <c r="C5" s="73"/>
      <c r="D5" s="73"/>
      <c r="E5" s="87"/>
    </row>
    <row r="6" spans="1:12" s="10" customFormat="1" ht="12.75">
      <c r="A6" s="24"/>
      <c r="B6" s="81" t="str">
        <f>+'Income statement'!D6</f>
        <v>INTERIM FINANCIAL REPORT FOR THE FIRST QUARTER</v>
      </c>
      <c r="C6" s="51"/>
      <c r="D6" s="51"/>
      <c r="E6" s="88"/>
      <c r="F6" s="26"/>
      <c r="G6" s="26"/>
      <c r="H6" s="9"/>
      <c r="I6" s="9"/>
      <c r="J6" s="9"/>
      <c r="K6" s="9"/>
      <c r="L6" s="9"/>
    </row>
    <row r="7" spans="1:12" s="10" customFormat="1" ht="12.75">
      <c r="A7" s="24"/>
      <c r="B7" s="81" t="str">
        <f>+'Income statement'!D7</f>
        <v>ENDED 31 MARCH 2003</v>
      </c>
      <c r="C7" s="51"/>
      <c r="D7" s="51"/>
      <c r="E7" s="89"/>
      <c r="F7" s="26"/>
      <c r="G7" s="26"/>
      <c r="H7" s="9"/>
      <c r="I7" s="9"/>
      <c r="J7" s="9"/>
      <c r="K7" s="9"/>
      <c r="L7" s="9"/>
    </row>
    <row r="8" spans="1:12" s="10" customFormat="1" ht="12.75">
      <c r="A8" s="31"/>
      <c r="B8" s="31"/>
      <c r="C8" s="69"/>
      <c r="D8" s="69"/>
      <c r="E8" s="90"/>
      <c r="F8" s="26"/>
      <c r="G8" s="26"/>
      <c r="H8" s="9"/>
      <c r="I8" s="9"/>
      <c r="J8" s="9"/>
      <c r="K8" s="9"/>
      <c r="L8" s="9"/>
    </row>
    <row r="9" spans="1:12" s="10" customFormat="1" ht="12.75">
      <c r="A9" s="1"/>
      <c r="B9" s="1"/>
      <c r="C9" s="52"/>
      <c r="D9" s="51"/>
      <c r="E9" s="91"/>
      <c r="F9" s="26"/>
      <c r="G9" s="26"/>
      <c r="H9" s="9"/>
      <c r="I9" s="9"/>
      <c r="J9" s="9"/>
      <c r="K9" s="9"/>
      <c r="L9" s="9"/>
    </row>
    <row r="10" spans="1:5" ht="14.25">
      <c r="A10" s="9" t="s">
        <v>6</v>
      </c>
      <c r="B10" s="26"/>
      <c r="C10" s="82" t="s">
        <v>101</v>
      </c>
      <c r="D10" s="92"/>
      <c r="E10" s="82" t="s">
        <v>90</v>
      </c>
    </row>
    <row r="11" spans="1:5" ht="14.25">
      <c r="A11" s="26"/>
      <c r="B11" s="26"/>
      <c r="C11" s="83" t="s">
        <v>13</v>
      </c>
      <c r="D11" s="92"/>
      <c r="E11" s="83" t="s">
        <v>13</v>
      </c>
    </row>
    <row r="12" spans="1:5" ht="14.25">
      <c r="A12" s="26" t="s">
        <v>57</v>
      </c>
      <c r="B12" s="26"/>
      <c r="C12" s="83"/>
      <c r="D12" s="92"/>
      <c r="E12" s="17"/>
    </row>
    <row r="13" spans="1:5" ht="14.25">
      <c r="A13" s="23" t="s">
        <v>7</v>
      </c>
      <c r="B13" s="23"/>
      <c r="C13" s="45">
        <v>1468</v>
      </c>
      <c r="D13" s="92"/>
      <c r="E13" s="17">
        <v>2019</v>
      </c>
    </row>
    <row r="14" spans="1:5" ht="14.25">
      <c r="A14" s="26" t="s">
        <v>8</v>
      </c>
      <c r="B14" s="26"/>
      <c r="C14" s="45"/>
      <c r="D14" s="92"/>
      <c r="E14" s="17"/>
    </row>
    <row r="15" spans="1:5" ht="14.25">
      <c r="A15" s="23" t="s">
        <v>45</v>
      </c>
      <c r="B15" s="23"/>
      <c r="C15" s="45">
        <v>1460</v>
      </c>
      <c r="D15" s="92"/>
      <c r="E15" s="17">
        <v>5781</v>
      </c>
    </row>
    <row r="16" spans="1:5" ht="14.25">
      <c r="A16" s="23" t="s">
        <v>19</v>
      </c>
      <c r="B16" s="23"/>
      <c r="C16" s="45">
        <v>392</v>
      </c>
      <c r="D16" s="92"/>
      <c r="E16" s="17">
        <v>1615</v>
      </c>
    </row>
    <row r="17" spans="1:5" ht="14.25">
      <c r="A17" s="23" t="s">
        <v>20</v>
      </c>
      <c r="B17" s="23"/>
      <c r="C17" s="45">
        <v>-116</v>
      </c>
      <c r="D17" s="92"/>
      <c r="E17" s="17">
        <v>-634</v>
      </c>
    </row>
    <row r="18" spans="1:5" ht="14.25">
      <c r="A18" s="23" t="s">
        <v>9</v>
      </c>
      <c r="B18" s="23"/>
      <c r="C18" s="60">
        <v>879</v>
      </c>
      <c r="D18" s="92"/>
      <c r="E18" s="15">
        <v>5638</v>
      </c>
    </row>
    <row r="19" spans="1:5" ht="14.25">
      <c r="A19" s="23" t="s">
        <v>10</v>
      </c>
      <c r="B19" s="23"/>
      <c r="C19" s="45">
        <f>SUM(C13:C18)</f>
        <v>4083</v>
      </c>
      <c r="D19" s="92"/>
      <c r="E19" s="45">
        <f>SUM(E13:E18)</f>
        <v>14419</v>
      </c>
    </row>
    <row r="20" spans="1:5" ht="14.25">
      <c r="A20" s="23"/>
      <c r="B20" s="23"/>
      <c r="C20" s="45"/>
      <c r="D20" s="92"/>
      <c r="E20" s="17"/>
    </row>
    <row r="21" spans="1:5" ht="14.25">
      <c r="A21" s="23" t="s">
        <v>58</v>
      </c>
      <c r="B21" s="23"/>
      <c r="C21" s="45"/>
      <c r="D21" s="92"/>
      <c r="E21" s="17"/>
    </row>
    <row r="22" spans="1:5" ht="14.25">
      <c r="A22" s="23" t="s">
        <v>59</v>
      </c>
      <c r="B22" s="23"/>
      <c r="C22" s="45">
        <v>-20234</v>
      </c>
      <c r="D22" s="92"/>
      <c r="E22" s="17">
        <f>-13030+23177</f>
        <v>10147</v>
      </c>
    </row>
    <row r="23" spans="1:5" ht="14.25">
      <c r="A23" s="23" t="s">
        <v>77</v>
      </c>
      <c r="B23" s="23"/>
      <c r="C23" s="60">
        <v>4226</v>
      </c>
      <c r="D23" s="92"/>
      <c r="E23" s="15">
        <v>-7364</v>
      </c>
    </row>
    <row r="24" spans="1:5" ht="14.25">
      <c r="A24" s="23" t="s">
        <v>73</v>
      </c>
      <c r="B24" s="23"/>
      <c r="C24" s="45">
        <f>SUM(C19:C23)</f>
        <v>-11925</v>
      </c>
      <c r="D24" s="92"/>
      <c r="E24" s="45">
        <f>SUM(E19:E23)</f>
        <v>17202</v>
      </c>
    </row>
    <row r="25" spans="1:5" ht="14.25">
      <c r="A25" s="23"/>
      <c r="B25" s="23"/>
      <c r="C25" s="45"/>
      <c r="D25" s="92"/>
      <c r="E25" s="17"/>
    </row>
    <row r="26" spans="1:5" ht="14.25">
      <c r="A26" s="23" t="s">
        <v>60</v>
      </c>
      <c r="B26" s="23"/>
      <c r="C26" s="45">
        <v>116</v>
      </c>
      <c r="D26" s="92"/>
      <c r="E26" s="17">
        <v>634</v>
      </c>
    </row>
    <row r="27" spans="1:5" ht="14.25">
      <c r="A27" s="23" t="s">
        <v>61</v>
      </c>
      <c r="B27" s="23"/>
      <c r="C27" s="45">
        <v>-392</v>
      </c>
      <c r="D27" s="92"/>
      <c r="E27" s="17">
        <v>-1615</v>
      </c>
    </row>
    <row r="28" spans="1:5" ht="14.25">
      <c r="A28" s="23" t="s">
        <v>62</v>
      </c>
      <c r="B28" s="23"/>
      <c r="C28" s="60">
        <v>-772</v>
      </c>
      <c r="D28" s="92"/>
      <c r="E28" s="17">
        <v>-4632</v>
      </c>
    </row>
    <row r="29" spans="1:5" ht="14.25">
      <c r="A29" s="23" t="s">
        <v>74</v>
      </c>
      <c r="B29" s="23"/>
      <c r="C29" s="60">
        <f>SUM(C24:C28)</f>
        <v>-12973</v>
      </c>
      <c r="D29" s="92"/>
      <c r="E29" s="94">
        <f>SUM(E24:E28)</f>
        <v>11589</v>
      </c>
    </row>
    <row r="30" spans="1:5" ht="14.25">
      <c r="A30" s="23"/>
      <c r="B30" s="23"/>
      <c r="C30" s="45"/>
      <c r="D30" s="92"/>
      <c r="E30" s="17"/>
    </row>
    <row r="31" spans="1:5" ht="14.25">
      <c r="A31" s="26" t="s">
        <v>63</v>
      </c>
      <c r="B31" s="26"/>
      <c r="C31" s="45"/>
      <c r="D31" s="92"/>
      <c r="E31" s="17"/>
    </row>
    <row r="32" spans="1:5" ht="14.25">
      <c r="A32" s="23" t="s">
        <v>66</v>
      </c>
      <c r="B32" s="23"/>
      <c r="C32" s="45">
        <v>-152</v>
      </c>
      <c r="D32" s="92"/>
      <c r="E32" s="17">
        <v>-3805</v>
      </c>
    </row>
    <row r="33" spans="1:5" ht="14.25">
      <c r="A33" s="23" t="s">
        <v>69</v>
      </c>
      <c r="B33" s="23"/>
      <c r="C33" s="45">
        <v>0</v>
      </c>
      <c r="D33" s="92"/>
      <c r="E33" s="17">
        <v>-18</v>
      </c>
    </row>
    <row r="34" spans="1:5" ht="14.25">
      <c r="A34" s="23" t="s">
        <v>70</v>
      </c>
      <c r="C34" s="51">
        <v>0</v>
      </c>
      <c r="E34" s="19">
        <v>-85</v>
      </c>
    </row>
    <row r="35" spans="1:5" ht="14.25">
      <c r="A35" s="23" t="s">
        <v>64</v>
      </c>
      <c r="B35" s="23"/>
      <c r="C35" s="45">
        <v>855</v>
      </c>
      <c r="D35" s="92"/>
      <c r="E35" s="17">
        <v>599</v>
      </c>
    </row>
    <row r="36" spans="1:5" ht="14.25">
      <c r="A36" s="23" t="s">
        <v>85</v>
      </c>
      <c r="C36" s="51">
        <v>0</v>
      </c>
      <c r="E36" s="19">
        <v>0</v>
      </c>
    </row>
    <row r="37" spans="1:5" ht="14.25">
      <c r="A37" s="23" t="s">
        <v>108</v>
      </c>
      <c r="C37" s="51"/>
      <c r="E37" s="19">
        <v>-43</v>
      </c>
    </row>
    <row r="38" spans="1:5" ht="14.25">
      <c r="A38" s="23" t="s">
        <v>107</v>
      </c>
      <c r="B38" s="23"/>
      <c r="C38" s="45">
        <v>0</v>
      </c>
      <c r="D38" s="92"/>
      <c r="E38" s="17">
        <v>-6</v>
      </c>
    </row>
    <row r="39" spans="1:5" ht="14.25">
      <c r="A39" s="23" t="s">
        <v>86</v>
      </c>
      <c r="B39" s="23"/>
      <c r="C39" s="45">
        <v>0</v>
      </c>
      <c r="D39" s="92"/>
      <c r="E39" s="17">
        <v>0</v>
      </c>
    </row>
    <row r="40" spans="1:5" ht="14.25">
      <c r="A40" s="23" t="s">
        <v>68</v>
      </c>
      <c r="B40" s="23"/>
      <c r="C40" s="45">
        <v>0</v>
      </c>
      <c r="D40" s="92"/>
      <c r="E40" s="17">
        <v>1099</v>
      </c>
    </row>
    <row r="41" spans="1:5" ht="14.25">
      <c r="A41" s="23" t="s">
        <v>75</v>
      </c>
      <c r="B41" s="23"/>
      <c r="C41" s="94">
        <f>SUM(C32:C40)</f>
        <v>703</v>
      </c>
      <c r="D41" s="92"/>
      <c r="E41" s="94">
        <f>SUM(E32:E40)</f>
        <v>-2259</v>
      </c>
    </row>
    <row r="42" spans="1:5" ht="14.25">
      <c r="A42" s="23"/>
      <c r="B42" s="23"/>
      <c r="C42" s="45"/>
      <c r="D42" s="92"/>
      <c r="E42" s="17"/>
    </row>
    <row r="43" spans="1:5" ht="14.25">
      <c r="A43" s="26" t="s">
        <v>67</v>
      </c>
      <c r="B43" s="26"/>
      <c r="C43" s="45"/>
      <c r="D43" s="92"/>
      <c r="E43" s="17"/>
    </row>
    <row r="44" spans="1:5" ht="14.25">
      <c r="A44" s="23" t="s">
        <v>71</v>
      </c>
      <c r="B44" s="23"/>
      <c r="C44" s="45">
        <v>-243</v>
      </c>
      <c r="D44" s="92"/>
      <c r="E44" s="19">
        <v>-892</v>
      </c>
    </row>
    <row r="45" spans="1:5" ht="14.25">
      <c r="A45" s="23" t="s">
        <v>82</v>
      </c>
      <c r="B45" s="23"/>
      <c r="C45" s="45">
        <v>-294</v>
      </c>
      <c r="D45" s="92"/>
      <c r="E45" s="19">
        <v>-419</v>
      </c>
    </row>
    <row r="46" spans="1:5" ht="14.25">
      <c r="A46" s="23" t="s">
        <v>109</v>
      </c>
      <c r="B46" s="23"/>
      <c r="C46" s="45">
        <v>13965</v>
      </c>
      <c r="D46" s="92"/>
      <c r="E46" s="19">
        <v>-9148</v>
      </c>
    </row>
    <row r="47" spans="1:5" ht="14.25">
      <c r="A47" s="23" t="s">
        <v>87</v>
      </c>
      <c r="B47" s="23"/>
      <c r="C47" s="45">
        <v>0</v>
      </c>
      <c r="D47" s="92"/>
      <c r="E47" s="17">
        <v>8073</v>
      </c>
    </row>
    <row r="48" spans="1:5" ht="14.25">
      <c r="A48" s="23" t="s">
        <v>65</v>
      </c>
      <c r="B48" s="23"/>
      <c r="C48" s="45">
        <v>0</v>
      </c>
      <c r="D48" s="92"/>
      <c r="E48" s="17">
        <v>881</v>
      </c>
    </row>
    <row r="49" spans="1:5" ht="14.25">
      <c r="A49" s="23" t="s">
        <v>88</v>
      </c>
      <c r="B49" s="23"/>
      <c r="C49" s="45">
        <v>0</v>
      </c>
      <c r="D49" s="92"/>
      <c r="E49" s="17">
        <v>-43</v>
      </c>
    </row>
    <row r="50" spans="1:5" ht="14.25">
      <c r="A50" s="23" t="s">
        <v>72</v>
      </c>
      <c r="B50" s="23"/>
      <c r="C50" s="45">
        <v>0</v>
      </c>
      <c r="D50" s="93"/>
      <c r="E50" s="19">
        <v>-817</v>
      </c>
    </row>
    <row r="51" spans="1:5" ht="14.25">
      <c r="A51" s="23" t="s">
        <v>89</v>
      </c>
      <c r="B51" s="23"/>
      <c r="C51" s="60">
        <v>0</v>
      </c>
      <c r="D51" s="93"/>
      <c r="E51" s="19">
        <v>0</v>
      </c>
    </row>
    <row r="52" spans="1:5" ht="14.25">
      <c r="A52" s="23" t="s">
        <v>76</v>
      </c>
      <c r="B52" s="23"/>
      <c r="C52" s="60">
        <f>SUM(C44:C50)</f>
        <v>13428</v>
      </c>
      <c r="D52" s="92"/>
      <c r="E52" s="95">
        <f>SUM(E44:E51)</f>
        <v>-2365</v>
      </c>
    </row>
    <row r="53" spans="1:4" ht="14.25">
      <c r="A53" s="23"/>
      <c r="B53" s="23"/>
      <c r="C53" s="45"/>
      <c r="D53" s="92"/>
    </row>
    <row r="54" spans="1:5" ht="14.25">
      <c r="A54" s="23" t="s">
        <v>83</v>
      </c>
      <c r="B54" s="23"/>
      <c r="C54" s="45">
        <f>+C52+C41+C29</f>
        <v>1158</v>
      </c>
      <c r="D54" s="92"/>
      <c r="E54" s="45">
        <f>+E52+E41+E29</f>
        <v>6965</v>
      </c>
    </row>
    <row r="55" spans="1:5" ht="14.25">
      <c r="A55" s="23" t="s">
        <v>115</v>
      </c>
      <c r="B55" s="23"/>
      <c r="C55" s="60">
        <v>14639</v>
      </c>
      <c r="D55" s="92"/>
      <c r="E55" s="60">
        <v>7674</v>
      </c>
    </row>
    <row r="56" spans="1:5" ht="15" thickBot="1">
      <c r="A56" s="26" t="s">
        <v>114</v>
      </c>
      <c r="B56" s="26"/>
      <c r="C56" s="61">
        <f>+C54+C55</f>
        <v>15797</v>
      </c>
      <c r="D56" s="92"/>
      <c r="E56" s="61">
        <f>+E54+E55</f>
        <v>14639</v>
      </c>
    </row>
    <row r="57" spans="1:4" ht="15" thickTop="1">
      <c r="A57" s="23"/>
      <c r="B57" s="23"/>
      <c r="C57" s="45"/>
      <c r="D57" s="45"/>
    </row>
    <row r="58" spans="1:4" ht="14.25">
      <c r="A58" s="4" t="str">
        <f>+'Income statement'!A51</f>
        <v>The interim financial report should be read in conjunction with the audited financial statements of the</v>
      </c>
      <c r="B58" s="23"/>
      <c r="C58" s="45"/>
      <c r="D58" s="45"/>
    </row>
    <row r="59" spans="1:4" ht="14.25">
      <c r="A59" s="4" t="str">
        <f>+'Income statement'!A52</f>
        <v>Group for the year ended 31 December 2002.</v>
      </c>
      <c r="B59" s="23"/>
      <c r="C59" s="45"/>
      <c r="D59" s="45"/>
    </row>
    <row r="60" spans="1:4" ht="14.25">
      <c r="A60" s="23"/>
      <c r="B60" s="23"/>
      <c r="C60" s="45"/>
      <c r="D60" s="45"/>
    </row>
    <row r="61" spans="3:4" ht="14.25">
      <c r="C61" s="45"/>
      <c r="D61" s="45"/>
    </row>
    <row r="62" spans="3:4" ht="14.25">
      <c r="C62" s="48"/>
      <c r="D62" s="45"/>
    </row>
    <row r="63" spans="3:4" ht="14.25">
      <c r="C63" s="48"/>
      <c r="D63" s="45"/>
    </row>
    <row r="64" spans="3:4" ht="14.25">
      <c r="C64" s="48"/>
      <c r="D64" s="45"/>
    </row>
    <row r="65" spans="3:4" ht="14.25">
      <c r="C65" s="48"/>
      <c r="D65" s="45"/>
    </row>
    <row r="66" spans="3:4" ht="14.25">
      <c r="C66" s="48"/>
      <c r="D66" s="45"/>
    </row>
    <row r="67" spans="3:4" ht="14.25">
      <c r="C67" s="48"/>
      <c r="D67" s="45"/>
    </row>
    <row r="68" spans="3:4" ht="14.25">
      <c r="C68" s="48"/>
      <c r="D68" s="45"/>
    </row>
    <row r="69" spans="3:4" ht="14.25">
      <c r="C69" s="48"/>
      <c r="D69" s="45"/>
    </row>
    <row r="70" spans="3:4" ht="14.25">
      <c r="C70" s="48"/>
      <c r="D70" s="45"/>
    </row>
  </sheetData>
  <printOptions/>
  <pageMargins left="0.7874015748031497" right="0.3937007874015748" top="0.3937007874015748" bottom="0" header="0.5118110236220472" footer="0.5118110236220472"/>
  <pageSetup fitToHeight="1" fitToWidth="1" horizontalDpi="300" verticalDpi="3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CHUAN HUAT RESOURCES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HP Authorized Customer</cp:lastModifiedBy>
  <cp:lastPrinted>2003-05-29T08:45:14Z</cp:lastPrinted>
  <dcterms:created xsi:type="dcterms:W3CDTF">2002-09-20T03:27:40Z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