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<sst xmlns="http://schemas.openxmlformats.org/spreadsheetml/2006/main" count="93" uniqueCount="76">
  <si>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</si>
  <si>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</si>
  <si>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</si>
  <si>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</si>
  <si>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</si>
  <si>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</si>
  <si>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</si>
  <si>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</si>
  <si>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RM'000</t>
  </si>
  <si>
    <t>GOODWILL ON CONSOLIDATION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</si>
  <si>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</si>
  <si>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</si>
  <si>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</si>
  <si>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</si>
  <si>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</si>
  <si>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</si>
  <si>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</si>
  <si>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</si>
  <si>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</si>
  <si>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</si>
  <si>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</si>
  <si>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</si>
  <si>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</si>
  <si>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</si>
  <si>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</si>
  <si>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</si>
  <si>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</si>
  <si>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</si>
  <si>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</si>
  <si>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</si>
  <si>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</si>
  <si>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</si>
  <si>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</si>
  <si>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</si>
  <si>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Deferred taxation</t>
  </si>
  <si>
    <t>Net tangible assets per share (RM)</t>
  </si>
  <si>
    <t>CONSOLIDATED INCOME STATEMENT</t>
  </si>
  <si>
    <t>Current year</t>
  </si>
  <si>
    <t>Preceding year</t>
  </si>
  <si>
    <t>quarter</t>
  </si>
  <si>
    <t xml:space="preserve">corresponding </t>
  </si>
  <si>
    <t>to date</t>
  </si>
  <si>
    <t>period</t>
  </si>
  <si>
    <t>Interest income</t>
  </si>
  <si>
    <t xml:space="preserve">   depreciation and amortisation,exceptional items,</t>
  </si>
  <si>
    <t xml:space="preserve">   income tax, minority interest and extraordinary items</t>
  </si>
  <si>
    <t>Less depreciation and amortisation</t>
  </si>
  <si>
    <t>Exceptional items</t>
  </si>
  <si>
    <t>Profit /(loss) after taxation before minority interest</t>
  </si>
  <si>
    <t>Less minority interest</t>
  </si>
  <si>
    <t>Extraordinary items</t>
  </si>
  <si>
    <t>Extraordinary items attributable to members of the company</t>
  </si>
  <si>
    <t>Earning/(loss) per share (sen)</t>
  </si>
  <si>
    <t>(Unaudited)</t>
  </si>
  <si>
    <t>INVESTMENT</t>
  </si>
  <si>
    <t>31/03/2001</t>
  </si>
  <si>
    <t>PROPERTY,PLANT AND EQUIPMENT</t>
  </si>
  <si>
    <t>Amount due from contract customers</t>
  </si>
  <si>
    <t>Individual Quarter</t>
  </si>
  <si>
    <t>Cumulative Quarter</t>
  </si>
  <si>
    <t>Revenue</t>
  </si>
  <si>
    <t>Profit/(loss) before finance cost,</t>
  </si>
  <si>
    <t>Less:Finance cost</t>
  </si>
  <si>
    <t>Profit/(loss)  before income tax,</t>
  </si>
  <si>
    <t>Income Tax</t>
  </si>
  <si>
    <t xml:space="preserve">Pre-acquisition profit/(loss) </t>
  </si>
  <si>
    <t xml:space="preserve">Net Profit/(loss) from ordinary activities after tax attributable </t>
  </si>
  <si>
    <t>Net Profit/(loss)  attributable to members of the company</t>
  </si>
  <si>
    <t xml:space="preserve">     minority interest and extraordinary items</t>
  </si>
  <si>
    <t>Share of profit/(losses) of associated companies</t>
  </si>
  <si>
    <t xml:space="preserve">    to members of the company</t>
  </si>
  <si>
    <t xml:space="preserve">              GRAND HOOVER BHD (10493-P)</t>
  </si>
  <si>
    <t xml:space="preserve">               GRAND HOOVER BHD (10493-P)</t>
  </si>
  <si>
    <t>31st Dec 2001</t>
  </si>
  <si>
    <t>31st Dec 2000</t>
  </si>
  <si>
    <t>31/12/2001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</si>
</sst>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180975</xdr:rowOff>
    </xdr:from>
    <xdr:to>
      <xdr:col>0</xdr:col>
      <xdr:colOff>552450</xdr:colOff>
      <xdr:row>52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488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55">
      <selection activeCell="E66" sqref="E66"/>
    </sheetView>
  </sheetViews>
  <sheetFormatPr defaultColWidth="9.140625" defaultRowHeight="12.75"/>
  <cols>
    <col min="1" max="1" width="42.28125" style="0" customWidth="1"/>
    <col min="2" max="4" width="11.57421875" style="22" customWidth="1"/>
    <col min="5" max="5" width="11.8515625" style="22" customWidth="1"/>
    <col min="7" max="7" width="9.421875" style="0" customWidth="1"/>
  </cols>
  <sheetData>
    <row r="1" ht="20.25" customHeight="1">
      <c r="A1" s="26" t="s">
        <v>71</v>
      </c>
    </row>
    <row r="2" ht="12" customHeight="1"/>
    <row r="3" spans="1:4" ht="20.25" customHeight="1">
      <c r="A3" s="4" t="s">
        <v>0</v>
      </c>
      <c r="B3" s="2"/>
      <c r="C3" s="2"/>
      <c r="D3" s="2"/>
    </row>
    <row r="4" spans="1:4" ht="15">
      <c r="A4" s="1" t="s">
        <v>53</v>
      </c>
      <c r="B4" s="17" t="s">
        <v>1</v>
      </c>
      <c r="D4" s="17" t="s">
        <v>1</v>
      </c>
    </row>
    <row r="5" spans="1:4" ht="15">
      <c r="A5" s="1"/>
      <c r="B5" s="17" t="s">
        <v>2</v>
      </c>
      <c r="D5" s="17" t="s">
        <v>3</v>
      </c>
    </row>
    <row r="6" spans="1:4" ht="15">
      <c r="A6" s="25"/>
      <c r="B6" s="17" t="s">
        <v>4</v>
      </c>
      <c r="D6" s="17" t="s">
        <v>5</v>
      </c>
    </row>
    <row r="7" spans="1:4" ht="15">
      <c r="A7" s="1"/>
      <c r="B7" s="17" t="s">
        <v>6</v>
      </c>
      <c r="D7" s="17" t="s">
        <v>7</v>
      </c>
    </row>
    <row r="8" spans="1:4" ht="15">
      <c r="A8" s="1"/>
      <c r="B8" s="17" t="s">
        <v>75</v>
      </c>
      <c r="D8" s="17" t="s">
        <v>55</v>
      </c>
    </row>
    <row r="9" spans="1:4" ht="15">
      <c r="A9" s="1"/>
      <c r="B9" s="17" t="s">
        <v>8</v>
      </c>
      <c r="D9" s="17" t="s">
        <v>8</v>
      </c>
    </row>
    <row r="10" spans="1:4" ht="7.5" customHeight="1">
      <c r="A10" s="1"/>
      <c r="B10" s="2"/>
      <c r="D10" s="2"/>
    </row>
    <row r="11" spans="1:4" ht="15">
      <c r="A11" s="1" t="s">
        <v>56</v>
      </c>
      <c r="B11" s="2">
        <v>21889</v>
      </c>
      <c r="D11" s="2">
        <v>23148</v>
      </c>
    </row>
    <row r="12" spans="1:4" ht="15">
      <c r="A12" s="1" t="s">
        <v>54</v>
      </c>
      <c r="B12" s="2">
        <v>86</v>
      </c>
      <c r="D12" s="2">
        <v>86</v>
      </c>
    </row>
    <row r="13" spans="1:4" ht="15">
      <c r="A13" s="1" t="s">
        <v>9</v>
      </c>
      <c r="B13" s="2">
        <v>2602</v>
      </c>
      <c r="D13" s="2">
        <v>2713</v>
      </c>
    </row>
    <row r="14" spans="1:4" ht="15">
      <c r="A14" s="1"/>
      <c r="B14" s="2"/>
      <c r="D14" s="2"/>
    </row>
    <row r="15" spans="1:4" ht="15">
      <c r="A15" s="1" t="s">
        <v>10</v>
      </c>
      <c r="B15" s="2"/>
      <c r="D15" s="2"/>
    </row>
    <row r="16" spans="1:4" ht="15">
      <c r="A16" s="1" t="s">
        <v>57</v>
      </c>
      <c r="B16" s="2">
        <v>15480</v>
      </c>
      <c r="D16" s="2">
        <v>16735</v>
      </c>
    </row>
    <row r="17" spans="1:4" ht="15">
      <c r="A17" s="1" t="s">
        <v>11</v>
      </c>
      <c r="B17" s="2">
        <v>5962</v>
      </c>
      <c r="D17" s="2">
        <v>5349</v>
      </c>
    </row>
    <row r="18" spans="1:4" ht="15">
      <c r="A18" s="1" t="s">
        <v>12</v>
      </c>
      <c r="B18" s="2">
        <v>61350</v>
      </c>
      <c r="D18" s="2">
        <v>57929</v>
      </c>
    </row>
    <row r="19" spans="1:4" ht="15">
      <c r="A19" s="1" t="s">
        <v>13</v>
      </c>
      <c r="B19" s="2">
        <v>6405</v>
      </c>
      <c r="D19" s="2">
        <v>6161</v>
      </c>
    </row>
    <row r="20" spans="1:4" ht="15">
      <c r="A20" s="1" t="s">
        <v>14</v>
      </c>
      <c r="B20" s="2">
        <v>3647</v>
      </c>
      <c r="D20" s="2">
        <v>3640</v>
      </c>
    </row>
    <row r="21" spans="1:4" ht="15">
      <c r="A21" s="1" t="s">
        <v>15</v>
      </c>
      <c r="B21" s="3">
        <v>1139</v>
      </c>
      <c r="D21" s="3">
        <v>1588</v>
      </c>
    </row>
    <row r="22" spans="1:4" ht="15.75" customHeight="1">
      <c r="A22" s="1"/>
      <c r="B22" s="2">
        <f>SUM(B16:B21)</f>
        <v>93983</v>
      </c>
      <c r="D22" s="2">
        <f>SUM(D16:D21)</f>
        <v>91402</v>
      </c>
    </row>
    <row r="23" spans="1:4" ht="15.75" customHeight="1">
      <c r="A23" s="1"/>
      <c r="B23" s="2"/>
      <c r="D23" s="2"/>
    </row>
    <row r="24" spans="1:4" ht="15.75" customHeight="1">
      <c r="A24" s="1" t="s">
        <v>16</v>
      </c>
      <c r="B24" s="2"/>
      <c r="D24" s="2"/>
    </row>
    <row r="25" spans="1:4" ht="15">
      <c r="A25" s="1" t="s">
        <v>17</v>
      </c>
      <c r="B25" s="2">
        <v>27428</v>
      </c>
      <c r="D25" s="2">
        <v>25416</v>
      </c>
    </row>
    <row r="26" spans="1:4" ht="15">
      <c r="A26" s="1" t="s">
        <v>18</v>
      </c>
      <c r="B26" s="2">
        <v>2023</v>
      </c>
      <c r="D26" s="2">
        <v>2459</v>
      </c>
    </row>
    <row r="27" spans="1:4" ht="15">
      <c r="A27" s="1" t="s">
        <v>19</v>
      </c>
      <c r="B27" s="2">
        <v>2418</v>
      </c>
      <c r="D27" s="2">
        <v>2089</v>
      </c>
    </row>
    <row r="28" spans="1:4" ht="15">
      <c r="A28" s="5" t="s">
        <v>20</v>
      </c>
      <c r="B28" s="2">
        <v>131</v>
      </c>
      <c r="D28" s="2">
        <v>218</v>
      </c>
    </row>
    <row r="29" spans="1:4" ht="15" hidden="1">
      <c r="A29" s="1" t="s">
        <v>21</v>
      </c>
      <c r="B29" s="2"/>
      <c r="D29" s="2"/>
    </row>
    <row r="30" spans="1:4" ht="15">
      <c r="A30" s="1" t="s">
        <v>22</v>
      </c>
      <c r="B30" s="2">
        <v>16504</v>
      </c>
      <c r="D30" s="2">
        <v>18495</v>
      </c>
    </row>
    <row r="31" spans="1:4" ht="15">
      <c r="A31" s="5" t="s">
        <v>23</v>
      </c>
      <c r="B31" s="2">
        <v>6500</v>
      </c>
      <c r="D31" s="2">
        <v>6500</v>
      </c>
    </row>
    <row r="32" spans="1:4" ht="15">
      <c r="A32" s="1" t="s">
        <v>24</v>
      </c>
      <c r="B32" s="2">
        <v>1</v>
      </c>
      <c r="D32" s="2">
        <v>21</v>
      </c>
    </row>
    <row r="33" spans="1:4" ht="15">
      <c r="A33" s="1" t="s">
        <v>25</v>
      </c>
      <c r="B33" s="3">
        <v>4237</v>
      </c>
      <c r="D33" s="3">
        <v>3913</v>
      </c>
    </row>
    <row r="34" spans="1:4" ht="15">
      <c r="A34" s="1"/>
      <c r="B34" s="2">
        <f>SUM(B25:B33)</f>
        <v>59242</v>
      </c>
      <c r="D34" s="2">
        <f>SUM(D25:D33)</f>
        <v>59111</v>
      </c>
    </row>
    <row r="35" spans="1:4" ht="9" customHeight="1">
      <c r="A35" s="1"/>
      <c r="B35" s="2"/>
      <c r="D35" s="2"/>
    </row>
    <row r="36" spans="1:4" ht="15">
      <c r="A36" s="5" t="s">
        <v>26</v>
      </c>
      <c r="B36" s="6">
        <f>+B22-B34</f>
        <v>34741</v>
      </c>
      <c r="D36" s="6">
        <f>+D22-D34</f>
        <v>32291</v>
      </c>
    </row>
    <row r="37" spans="1:4" ht="15" customHeight="1" thickBot="1">
      <c r="A37" s="5"/>
      <c r="B37" s="7">
        <f>+B36+B11+B12+B13</f>
        <v>59318</v>
      </c>
      <c r="D37" s="7">
        <f>+D36+D11+D12+D13</f>
        <v>58238</v>
      </c>
    </row>
    <row r="38" spans="1:4" ht="15" customHeight="1">
      <c r="A38" s="1"/>
      <c r="B38" s="2"/>
      <c r="D38" s="2"/>
    </row>
    <row r="39" spans="1:4" ht="15" customHeight="1">
      <c r="A39" s="1" t="s">
        <v>27</v>
      </c>
      <c r="B39" s="2"/>
      <c r="D39" s="2"/>
    </row>
    <row r="40" spans="1:4" ht="15">
      <c r="A40" s="1" t="s">
        <v>28</v>
      </c>
      <c r="B40" s="2">
        <v>30000</v>
      </c>
      <c r="D40" s="2">
        <v>30000</v>
      </c>
    </row>
    <row r="41" spans="1:4" ht="15">
      <c r="A41" s="1" t="s">
        <v>29</v>
      </c>
      <c r="B41" s="2">
        <v>4191</v>
      </c>
      <c r="D41" s="2">
        <v>4191</v>
      </c>
    </row>
    <row r="42" spans="1:4" ht="15">
      <c r="A42" s="1" t="s">
        <v>30</v>
      </c>
      <c r="B42" s="2">
        <v>8609</v>
      </c>
      <c r="D42" s="2">
        <v>8609</v>
      </c>
    </row>
    <row r="43" spans="1:4" ht="14.25" customHeight="1">
      <c r="A43" s="1" t="s">
        <v>31</v>
      </c>
      <c r="B43" s="3">
        <v>12917</v>
      </c>
      <c r="D43" s="3">
        <v>12275</v>
      </c>
    </row>
    <row r="44" spans="1:4" ht="14.25" customHeight="1">
      <c r="A44" s="5" t="s">
        <v>32</v>
      </c>
      <c r="B44" s="2">
        <f>SUM(B40:B43)</f>
        <v>55717</v>
      </c>
      <c r="D44" s="2">
        <f>SUM(D40:D43)</f>
        <v>55075</v>
      </c>
    </row>
    <row r="45" spans="1:4" ht="9" customHeight="1">
      <c r="A45" s="1"/>
      <c r="B45" s="2"/>
      <c r="D45" s="2"/>
    </row>
    <row r="46" spans="1:4" ht="14.25" customHeight="1">
      <c r="A46" s="1" t="s">
        <v>33</v>
      </c>
      <c r="B46" s="2">
        <v>3302</v>
      </c>
      <c r="D46" s="2">
        <v>2861</v>
      </c>
    </row>
    <row r="47" spans="1:4" ht="14.25" customHeight="1">
      <c r="A47" s="1" t="s">
        <v>20</v>
      </c>
      <c r="B47" s="2">
        <v>190</v>
      </c>
      <c r="D47" s="2">
        <v>193</v>
      </c>
    </row>
    <row r="48" spans="1:4" ht="15">
      <c r="A48" s="1" t="s">
        <v>34</v>
      </c>
      <c r="B48" s="2">
        <v>109</v>
      </c>
      <c r="D48" s="2">
        <v>109</v>
      </c>
    </row>
    <row r="49" spans="1:4" ht="15.75" thickBot="1">
      <c r="A49" s="1"/>
      <c r="B49" s="7">
        <f>SUM(B44:B48)</f>
        <v>59318</v>
      </c>
      <c r="D49" s="7">
        <f>SUM(D44:D48)</f>
        <v>58238</v>
      </c>
    </row>
    <row r="50" spans="1:4" ht="6.75" customHeight="1">
      <c r="A50" s="1"/>
      <c r="B50" s="8"/>
      <c r="D50" s="8"/>
    </row>
    <row r="51" spans="1:4" ht="15">
      <c r="A51" s="1" t="s">
        <v>35</v>
      </c>
      <c r="B51" s="21">
        <f>(B44-B13)/30000</f>
        <v>1.7705</v>
      </c>
      <c r="D51" s="21">
        <f>(D44-D13)/30000</f>
        <v>1.7454</v>
      </c>
    </row>
    <row r="52" spans="1:4" ht="33" customHeight="1">
      <c r="A52" s="18" t="s">
        <v>72</v>
      </c>
      <c r="B52" s="8"/>
      <c r="C52" s="6"/>
      <c r="D52" s="8"/>
    </row>
    <row r="53" spans="1:5" s="10" customFormat="1" ht="12.75">
      <c r="A53" s="9" t="s">
        <v>36</v>
      </c>
      <c r="B53" s="11"/>
      <c r="C53" s="11"/>
      <c r="D53" s="11"/>
      <c r="E53" s="11"/>
    </row>
    <row r="54" spans="1:5" s="12" customFormat="1" ht="11.25">
      <c r="A54" s="12" t="s">
        <v>53</v>
      </c>
      <c r="B54" s="13" t="s">
        <v>58</v>
      </c>
      <c r="C54" s="13"/>
      <c r="D54" s="13" t="s">
        <v>59</v>
      </c>
      <c r="E54" s="13"/>
    </row>
    <row r="55" spans="2:5" s="12" customFormat="1" ht="11.25">
      <c r="B55" s="14" t="s">
        <v>37</v>
      </c>
      <c r="C55" s="20" t="s">
        <v>38</v>
      </c>
      <c r="D55" s="14" t="s">
        <v>37</v>
      </c>
      <c r="E55" s="14" t="s">
        <v>38</v>
      </c>
    </row>
    <row r="56" spans="2:5" s="12" customFormat="1" ht="11.25">
      <c r="B56" s="14" t="s">
        <v>39</v>
      </c>
      <c r="C56" s="14" t="s">
        <v>40</v>
      </c>
      <c r="D56" s="14" t="s">
        <v>41</v>
      </c>
      <c r="E56" s="14" t="s">
        <v>40</v>
      </c>
    </row>
    <row r="57" spans="2:5" s="12" customFormat="1" ht="11.25">
      <c r="B57" s="14"/>
      <c r="C57" s="14" t="s">
        <v>39</v>
      </c>
      <c r="D57" s="14"/>
      <c r="E57" s="14" t="s">
        <v>42</v>
      </c>
    </row>
    <row r="58" spans="2:5" s="12" customFormat="1" ht="11.25">
      <c r="B58" s="15"/>
      <c r="C58" s="15"/>
      <c r="D58" s="15"/>
      <c r="E58" s="15"/>
    </row>
    <row r="59" spans="2:5" s="12" customFormat="1" ht="11.25">
      <c r="B59" s="16" t="s">
        <v>73</v>
      </c>
      <c r="C59" s="16" t="s">
        <v>74</v>
      </c>
      <c r="D59" s="16" t="s">
        <v>73</v>
      </c>
      <c r="E59" s="16" t="s">
        <v>74</v>
      </c>
    </row>
    <row r="60" spans="2:5" s="12" customFormat="1" ht="11.25">
      <c r="B60" s="16" t="s">
        <v>8</v>
      </c>
      <c r="C60" s="16" t="s">
        <v>8</v>
      </c>
      <c r="D60" s="16" t="s">
        <v>8</v>
      </c>
      <c r="E60" s="16" t="s">
        <v>8</v>
      </c>
    </row>
    <row r="61" spans="1:5" ht="18" customHeight="1">
      <c r="A61" s="12" t="s">
        <v>60</v>
      </c>
      <c r="B61" s="22">
        <v>28287</v>
      </c>
      <c r="C61" s="22">
        <v>24672</v>
      </c>
      <c r="D61" s="22">
        <v>87919</v>
      </c>
      <c r="E61" s="11">
        <v>62568</v>
      </c>
    </row>
    <row r="62" spans="1:5" ht="21" customHeight="1">
      <c r="A62" s="12" t="s">
        <v>43</v>
      </c>
      <c r="B62" s="22">
        <v>27</v>
      </c>
      <c r="C62" s="22">
        <v>26</v>
      </c>
      <c r="D62" s="22">
        <v>73</v>
      </c>
      <c r="E62" s="11">
        <v>199</v>
      </c>
    </row>
    <row r="63" spans="1:5" ht="12.75">
      <c r="A63" s="12" t="s">
        <v>61</v>
      </c>
      <c r="E63" s="11"/>
    </row>
    <row r="64" ht="16.5" customHeight="1">
      <c r="A64" s="19" t="s">
        <v>44</v>
      </c>
    </row>
    <row r="65" spans="1:5" ht="12" customHeight="1">
      <c r="A65" s="19" t="s">
        <v>45</v>
      </c>
      <c r="B65" s="22">
        <v>1506</v>
      </c>
      <c r="C65" s="22">
        <v>1079</v>
      </c>
      <c r="D65" s="22">
        <v>4544</v>
      </c>
      <c r="E65" s="22">
        <v>3814</v>
      </c>
    </row>
    <row r="66" spans="1:5" ht="16.5" customHeight="1">
      <c r="A66" s="12" t="s">
        <v>62</v>
      </c>
      <c r="B66" s="22">
        <v>-509</v>
      </c>
      <c r="C66" s="22">
        <v>-433</v>
      </c>
      <c r="D66" s="22">
        <v>-1445</v>
      </c>
      <c r="E66" s="11">
        <v>-1282</v>
      </c>
    </row>
    <row r="67" spans="1:5" ht="16.5" customHeight="1">
      <c r="A67" s="12" t="s">
        <v>46</v>
      </c>
      <c r="B67" s="22">
        <v>-451</v>
      </c>
      <c r="C67" s="22">
        <v>-474</v>
      </c>
      <c r="D67" s="11">
        <v>-1352</v>
      </c>
      <c r="E67" s="11">
        <v>-1431</v>
      </c>
    </row>
    <row r="68" spans="1:5" ht="15" customHeight="1">
      <c r="A68" s="12" t="s">
        <v>47</v>
      </c>
      <c r="B68" s="22">
        <v>0</v>
      </c>
      <c r="C68" s="22">
        <v>0</v>
      </c>
      <c r="D68" s="22">
        <v>0</v>
      </c>
      <c r="E68" s="22">
        <v>0</v>
      </c>
    </row>
    <row r="69" spans="1:5" ht="17.25" customHeight="1">
      <c r="A69" s="19" t="s">
        <v>63</v>
      </c>
      <c r="B69"/>
      <c r="C69"/>
      <c r="D69"/>
      <c r="E69"/>
    </row>
    <row r="70" spans="1:5" ht="12.75">
      <c r="A70" s="19" t="s">
        <v>68</v>
      </c>
      <c r="B70" s="22">
        <f>B65+B66+B67</f>
        <v>546</v>
      </c>
      <c r="C70" s="22">
        <f>C65+C66+C67</f>
        <v>172</v>
      </c>
      <c r="D70" s="22">
        <f>D65+D66+D67</f>
        <v>1747</v>
      </c>
      <c r="E70" s="22">
        <f>E65+E66+E67</f>
        <v>1101</v>
      </c>
    </row>
    <row r="71" spans="1:5" ht="15" customHeight="1">
      <c r="A71" s="24" t="s">
        <v>69</v>
      </c>
      <c r="B71" s="22">
        <v>0</v>
      </c>
      <c r="C71" s="22">
        <v>0</v>
      </c>
      <c r="D71" s="22">
        <v>0</v>
      </c>
      <c r="E71" s="22">
        <v>0</v>
      </c>
    </row>
    <row r="72" ht="15.75" customHeight="1">
      <c r="A72" s="19" t="s">
        <v>63</v>
      </c>
    </row>
    <row r="73" spans="1:5" ht="10.5" customHeight="1">
      <c r="A73" s="19" t="s">
        <v>68</v>
      </c>
      <c r="B73" s="22">
        <f>B70-B71</f>
        <v>546</v>
      </c>
      <c r="C73" s="22">
        <f>C70-C71</f>
        <v>172</v>
      </c>
      <c r="D73" s="22">
        <f>D70-D71</f>
        <v>1747</v>
      </c>
      <c r="E73" s="22">
        <f>E70-E71</f>
        <v>1101</v>
      </c>
    </row>
    <row r="74" spans="1:5" ht="18" customHeight="1">
      <c r="A74" s="12" t="s">
        <v>64</v>
      </c>
      <c r="B74" s="22">
        <v>-193</v>
      </c>
      <c r="C74" s="22">
        <v>-98</v>
      </c>
      <c r="D74" s="22">
        <v>-665</v>
      </c>
      <c r="E74" s="22">
        <v>-565</v>
      </c>
    </row>
    <row r="75" spans="1:5" ht="17.25" customHeight="1">
      <c r="A75" s="19" t="s">
        <v>48</v>
      </c>
      <c r="B75" s="22">
        <f>B73+B74</f>
        <v>353</v>
      </c>
      <c r="C75" s="22">
        <f>C73+C74</f>
        <v>74</v>
      </c>
      <c r="D75" s="22">
        <f>D73+D74</f>
        <v>1082</v>
      </c>
      <c r="E75" s="22">
        <f>E73+E74</f>
        <v>536</v>
      </c>
    </row>
    <row r="76" spans="1:5" ht="16.5" customHeight="1">
      <c r="A76" s="12" t="s">
        <v>49</v>
      </c>
      <c r="B76" s="22">
        <v>-147</v>
      </c>
      <c r="C76" s="22">
        <v>-129</v>
      </c>
      <c r="D76" s="22">
        <v>-441</v>
      </c>
      <c r="E76" s="22">
        <v>-327</v>
      </c>
    </row>
    <row r="77" ht="16.5" customHeight="1">
      <c r="A77" s="12" t="s">
        <v>65</v>
      </c>
    </row>
    <row r="78" spans="1:5" ht="18.75" customHeight="1">
      <c r="A78" s="24" t="s">
        <v>66</v>
      </c>
      <c r="B78" s="22">
        <f>B75+B76</f>
        <v>206</v>
      </c>
      <c r="C78" s="22">
        <f>C75+C76</f>
        <v>-55</v>
      </c>
      <c r="D78" s="22">
        <f>D75+D76</f>
        <v>641</v>
      </c>
      <c r="E78" s="22">
        <f>E75+E76</f>
        <v>209</v>
      </c>
    </row>
    <row r="79" ht="11.25" customHeight="1">
      <c r="A79" s="24" t="s">
        <v>70</v>
      </c>
    </row>
    <row r="80" spans="1:5" ht="17.25" customHeight="1">
      <c r="A80" s="12" t="s">
        <v>50</v>
      </c>
      <c r="B80" s="22">
        <v>0</v>
      </c>
      <c r="C80" s="22">
        <v>0</v>
      </c>
      <c r="D80" s="22">
        <v>0</v>
      </c>
      <c r="E80" s="22">
        <v>0</v>
      </c>
    </row>
    <row r="81" spans="1:5" ht="16.5" customHeight="1">
      <c r="A81" s="12" t="s">
        <v>49</v>
      </c>
      <c r="B81" s="22">
        <v>0</v>
      </c>
      <c r="C81" s="22">
        <v>0</v>
      </c>
      <c r="D81" s="22">
        <v>0</v>
      </c>
      <c r="E81" s="22">
        <v>0</v>
      </c>
    </row>
    <row r="82" spans="1:5" ht="18.75" customHeight="1">
      <c r="A82" s="12" t="s">
        <v>51</v>
      </c>
      <c r="B82" s="22">
        <v>0</v>
      </c>
      <c r="C82" s="22">
        <v>0</v>
      </c>
      <c r="D82" s="22">
        <f>D80-D81</f>
        <v>0</v>
      </c>
      <c r="E82" s="22">
        <v>0</v>
      </c>
    </row>
    <row r="83" spans="1:5" ht="17.25" customHeight="1">
      <c r="A83" s="24" t="s">
        <v>67</v>
      </c>
      <c r="B83" s="22">
        <f>B78+B82</f>
        <v>206</v>
      </c>
      <c r="C83" s="22">
        <f>C78+C82</f>
        <v>-55</v>
      </c>
      <c r="D83" s="22">
        <f>D78+D82</f>
        <v>641</v>
      </c>
      <c r="E83" s="22">
        <f>E78+E82</f>
        <v>209</v>
      </c>
    </row>
    <row r="84" ht="12.75">
      <c r="A84" s="12"/>
    </row>
    <row r="85" spans="1:5" ht="12.75">
      <c r="A85" s="19" t="s">
        <v>52</v>
      </c>
      <c r="B85" s="23">
        <f>B78/30000*100</f>
        <v>0.6866666666666666</v>
      </c>
      <c r="C85" s="23">
        <f>C78/30000*100</f>
        <v>-0.18333333333333332</v>
      </c>
      <c r="D85" s="23">
        <f>D78/30000*100</f>
        <v>2.1366666666666667</v>
      </c>
      <c r="E85" s="23">
        <f>E78/30000*100</f>
        <v>0.6966666666666667</v>
      </c>
    </row>
  </sheetData>
  <printOptions/>
  <pageMargins left="0.75" right="0.75" top="0.13" bottom="0" header="0.5" footer="0"/>
  <pageSetup horizontalDpi="300" verticalDpi="300" orientation="portrait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2002-02-23T10:40:21Z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