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<sst xmlns="http://schemas.openxmlformats.org/spreadsheetml/2006/main" count="94" uniqueCount="78">
  <si>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GRAND HOOVER BHD (10493-P)</t>
  </si>
  <si>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</si>
  <si>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</si>
  <si>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</si>
  <si>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</si>
  <si>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</si>
  <si>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</si>
  <si>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</si>
  <si>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</si>
  <si>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31/03/2000</t>
  </si>
  <si>
    <t>RM'000</t>
  </si>
  <si>
    <t>FIXED ASSETS</t>
  </si>
  <si>
    <t>GOODWILL ON CONSOLIDATION</t>
  </si>
  <si>
    <t>CURRENT ASSETS</t>
  </si>
  <si>
    <t>Contract work-in-progress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</si>
  <si>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</si>
  <si>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</si>
  <si>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</si>
  <si>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</si>
  <si>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</si>
  <si>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</si>
  <si>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</si>
  <si>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</si>
  <si>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</si>
  <si>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</si>
  <si>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</si>
  <si>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</si>
  <si>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</si>
  <si>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</si>
  <si>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</si>
  <si>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</si>
  <si>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</si>
  <si>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</si>
  <si>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</si>
  <si>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</si>
  <si>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</si>
  <si>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</si>
  <si>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</si>
  <si>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Term loans</t>
  </si>
  <si>
    <t>Deferred taxation</t>
  </si>
  <si>
    <t>Net tangible assets per share (RM)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</si>
  <si>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</si>
  <si>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</si>
  <si>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</si>
  <si>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</si>
  <si>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</si>
  <si>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</si>
  <si>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 xml:space="preserve">corresponding </t>
  </si>
  <si>
    <t>to date</t>
  </si>
  <si>
    <t>period</t>
  </si>
  <si>
    <t>Turnover</t>
  </si>
  <si>
    <t>Interest income</t>
  </si>
  <si>
    <t xml:space="preserve">   depreciation and amortisation,exceptional items,</t>
  </si>
  <si>
    <t xml:space="preserve">   income tax, minority interest and extraordinary items</t>
  </si>
  <si>
    <t>Less interest on borrowings</t>
  </si>
  <si>
    <t>Less depreciation and amortisation</t>
  </si>
  <si>
    <t>Exceptional items</t>
  </si>
  <si>
    <t>Operating profit/(loss) after interest on borrowings, depreciation and</t>
  </si>
  <si>
    <t xml:space="preserve">   amortisation and exceptional  items but before income tax,</t>
  </si>
  <si>
    <t xml:space="preserve">   minority interest and extraordinary items</t>
  </si>
  <si>
    <t>Share in the result of associated companies</t>
  </si>
  <si>
    <t>Profit/(loss before taxation, minority interest &amp; extraordinary</t>
  </si>
  <si>
    <t xml:space="preserve">    items</t>
  </si>
  <si>
    <t>Taxation</t>
  </si>
  <si>
    <t>Profit /(loss) after taxation before minority interest</t>
  </si>
  <si>
    <t>Less minority interest</t>
  </si>
  <si>
    <t>Profit/(loss) after tax attributable to members of the company</t>
  </si>
  <si>
    <t>Extraordinary items</t>
  </si>
  <si>
    <t>Extraordinary items attributable to members of the company</t>
  </si>
  <si>
    <t xml:space="preserve">Profit/(loss)  after tax and extraordinary items attributable to </t>
  </si>
  <si>
    <t xml:space="preserve">  members of the company</t>
  </si>
  <si>
    <t>Earning/(loss) per share (sen)</t>
  </si>
  <si>
    <t>(Unaudited)</t>
  </si>
  <si>
    <t>Operating profit/(loss) before interest on borrowings,</t>
  </si>
  <si>
    <t>31/12/2000</t>
  </si>
  <si>
    <t>31st Dec 2000</t>
  </si>
  <si>
    <t>31st Dec 1999</t>
  </si>
  <si>
    <t>INVESTMENT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</si>
</sst>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53">
      <selection activeCell="A59" sqref="A59"/>
    </sheetView>
  </sheetViews>
  <sheetFormatPr defaultColWidth="9.140625" defaultRowHeight="12.75"/>
  <cols>
    <col min="1" max="1" width="42.28125" style="0" customWidth="1"/>
    <col min="2" max="4" width="11.57421875" style="24" customWidth="1"/>
    <col min="5" max="5" width="11.8515625" style="24" customWidth="1"/>
  </cols>
  <sheetData>
    <row r="1" ht="12.75">
      <c r="A1" s="7" t="s">
        <v>0</v>
      </c>
    </row>
    <row r="2" spans="1:4" ht="20.25" customHeight="1">
      <c r="A2" s="5" t="s">
        <v>1</v>
      </c>
      <c r="B2" s="2"/>
      <c r="C2" s="2"/>
      <c r="D2" s="2"/>
    </row>
    <row r="3" spans="1:4" ht="15">
      <c r="A3" s="1" t="s">
        <v>72</v>
      </c>
      <c r="B3" s="19" t="s">
        <v>2</v>
      </c>
      <c r="D3" s="19" t="s">
        <v>2</v>
      </c>
    </row>
    <row r="4" spans="1:4" ht="15">
      <c r="A4" s="1"/>
      <c r="B4" s="19" t="s">
        <v>3</v>
      </c>
      <c r="D4" s="19" t="s">
        <v>4</v>
      </c>
    </row>
    <row r="5" spans="1:4" ht="15">
      <c r="A5" s="1"/>
      <c r="B5" s="19" t="s">
        <v>5</v>
      </c>
      <c r="D5" s="19" t="s">
        <v>6</v>
      </c>
    </row>
    <row r="6" spans="1:4" ht="15">
      <c r="A6" s="1"/>
      <c r="B6" s="19" t="s">
        <v>7</v>
      </c>
      <c r="D6" s="19" t="s">
        <v>8</v>
      </c>
    </row>
    <row r="7" spans="1:4" ht="15">
      <c r="A7" s="1"/>
      <c r="B7" s="19" t="s">
        <v>74</v>
      </c>
      <c r="D7" s="19" t="s">
        <v>9</v>
      </c>
    </row>
    <row r="8" spans="1:4" ht="15">
      <c r="A8" s="1"/>
      <c r="B8" s="19" t="s">
        <v>10</v>
      </c>
      <c r="D8" s="19" t="s">
        <v>10</v>
      </c>
    </row>
    <row r="9" spans="1:4" ht="15">
      <c r="A9" s="1"/>
      <c r="B9" s="2"/>
      <c r="D9" s="2"/>
    </row>
    <row r="10" spans="1:4" ht="15">
      <c r="A10" s="1" t="s">
        <v>11</v>
      </c>
      <c r="B10" s="2">
        <v>19845</v>
      </c>
      <c r="D10" s="2">
        <v>20647</v>
      </c>
    </row>
    <row r="11" spans="1:4" ht="15">
      <c r="A11" s="1" t="s">
        <v>77</v>
      </c>
      <c r="B11" s="2">
        <v>85</v>
      </c>
      <c r="D11" s="2"/>
    </row>
    <row r="12" spans="1:4" ht="15">
      <c r="A12" s="1" t="s">
        <v>12</v>
      </c>
      <c r="B12" s="2">
        <v>2750</v>
      </c>
      <c r="D12" s="2">
        <v>2861</v>
      </c>
    </row>
    <row r="13" spans="1:4" ht="15">
      <c r="A13" s="1"/>
      <c r="B13" s="2"/>
      <c r="D13" s="2"/>
    </row>
    <row r="14" spans="1:4" ht="15">
      <c r="A14" s="1" t="s">
        <v>13</v>
      </c>
      <c r="B14" s="2"/>
      <c r="D14" s="2"/>
    </row>
    <row r="15" spans="1:4" ht="15">
      <c r="A15" s="1" t="s">
        <v>14</v>
      </c>
      <c r="B15" s="2">
        <v>17186</v>
      </c>
      <c r="D15" s="2">
        <v>13497</v>
      </c>
    </row>
    <row r="16" spans="1:4" ht="15">
      <c r="A16" s="1" t="s">
        <v>15</v>
      </c>
      <c r="B16" s="2">
        <v>5609</v>
      </c>
      <c r="D16" s="2">
        <v>4882</v>
      </c>
    </row>
    <row r="17" spans="1:4" ht="15">
      <c r="A17" s="1" t="s">
        <v>16</v>
      </c>
      <c r="B17" s="2">
        <v>72820</v>
      </c>
      <c r="D17" s="2">
        <v>59917</v>
      </c>
    </row>
    <row r="18" spans="1:4" ht="15">
      <c r="A18" s="1" t="s">
        <v>17</v>
      </c>
      <c r="B18" s="2">
        <v>3869</v>
      </c>
      <c r="D18" s="2">
        <v>7629</v>
      </c>
    </row>
    <row r="19" spans="1:4" ht="15">
      <c r="A19" s="1" t="s">
        <v>18</v>
      </c>
      <c r="B19" s="2">
        <v>3631</v>
      </c>
      <c r="D19" s="2">
        <v>4541</v>
      </c>
    </row>
    <row r="20" spans="1:4" ht="15">
      <c r="A20" s="1" t="s">
        <v>19</v>
      </c>
      <c r="B20" s="3">
        <v>1404</v>
      </c>
      <c r="D20" s="3">
        <v>1443</v>
      </c>
    </row>
    <row r="21" spans="1:4" ht="15.75" customHeight="1">
      <c r="A21" s="1"/>
      <c r="B21" s="2">
        <f>SUM(B15:B20)</f>
        <v>104519</v>
      </c>
      <c r="D21" s="2">
        <f>SUM(D15:D20)</f>
        <v>91909</v>
      </c>
    </row>
    <row r="22" spans="1:4" ht="15.75" customHeight="1">
      <c r="A22" s="1"/>
      <c r="B22" s="2"/>
      <c r="D22" s="2"/>
    </row>
    <row r="23" spans="1:4" ht="15.75" customHeight="1">
      <c r="A23" s="1" t="s">
        <v>20</v>
      </c>
      <c r="B23" s="2"/>
      <c r="D23" s="2"/>
    </row>
    <row r="24" spans="1:4" ht="15">
      <c r="A24" s="1" t="s">
        <v>21</v>
      </c>
      <c r="B24" s="2">
        <v>43233</v>
      </c>
      <c r="D24" s="2">
        <v>35880</v>
      </c>
    </row>
    <row r="25" spans="1:4" ht="15">
      <c r="A25" s="1" t="s">
        <v>22</v>
      </c>
      <c r="B25" s="2">
        <v>3164</v>
      </c>
      <c r="D25" s="2">
        <v>1659</v>
      </c>
    </row>
    <row r="26" spans="1:4" ht="15">
      <c r="A26" s="1" t="s">
        <v>23</v>
      </c>
      <c r="B26" s="2">
        <v>977</v>
      </c>
      <c r="D26" s="2">
        <v>0</v>
      </c>
    </row>
    <row r="27" spans="1:4" ht="15">
      <c r="A27" s="6" t="s">
        <v>24</v>
      </c>
      <c r="B27" s="2">
        <v>95</v>
      </c>
      <c r="D27" s="2">
        <v>460</v>
      </c>
    </row>
    <row r="28" spans="1:4" ht="15" hidden="1">
      <c r="A28" s="1" t="s">
        <v>25</v>
      </c>
      <c r="B28" s="2"/>
      <c r="D28" s="2">
        <v>0</v>
      </c>
    </row>
    <row r="29" spans="1:4" ht="15">
      <c r="A29" s="1" t="s">
        <v>26</v>
      </c>
      <c r="B29" s="2">
        <v>14567</v>
      </c>
      <c r="D29" s="2">
        <v>12625</v>
      </c>
    </row>
    <row r="30" spans="1:4" ht="15">
      <c r="A30" s="6" t="s">
        <v>27</v>
      </c>
      <c r="B30" s="2">
        <v>6500</v>
      </c>
      <c r="D30" s="2">
        <v>6500</v>
      </c>
    </row>
    <row r="31" spans="1:4" ht="15">
      <c r="A31" s="1" t="s">
        <v>28</v>
      </c>
      <c r="B31" s="2">
        <v>28</v>
      </c>
      <c r="D31" s="4">
        <v>32</v>
      </c>
    </row>
    <row r="32" spans="1:4" ht="15">
      <c r="A32" s="1" t="s">
        <v>29</v>
      </c>
      <c r="B32" s="3">
        <v>2778</v>
      </c>
      <c r="D32" s="3">
        <v>2881</v>
      </c>
    </row>
    <row r="33" spans="1:4" ht="15">
      <c r="A33" s="1"/>
      <c r="B33" s="2">
        <f>SUM(B24:B32)</f>
        <v>71342</v>
      </c>
      <c r="D33" s="2">
        <f>SUM(D24:D32)</f>
        <v>60037</v>
      </c>
    </row>
    <row r="34" spans="1:4" ht="9" customHeight="1">
      <c r="A34" s="1"/>
      <c r="B34" s="2"/>
      <c r="D34" s="2"/>
    </row>
    <row r="35" spans="1:4" ht="15">
      <c r="A35" s="6" t="s">
        <v>30</v>
      </c>
      <c r="B35" s="8">
        <f>+B21-B33</f>
        <v>33177</v>
      </c>
      <c r="D35" s="8">
        <f>+D21-D33</f>
        <v>31872</v>
      </c>
    </row>
    <row r="36" spans="1:4" ht="15" customHeight="1" thickBot="1">
      <c r="A36" s="6"/>
      <c r="B36" s="9">
        <f>+B35+B10+B11+B12</f>
        <v>55857</v>
      </c>
      <c r="D36" s="9">
        <f>+D35+D10+D11+D12</f>
        <v>55380</v>
      </c>
    </row>
    <row r="37" spans="1:4" ht="15" customHeight="1">
      <c r="A37" s="1"/>
      <c r="B37" s="2"/>
      <c r="D37" s="2"/>
    </row>
    <row r="38" spans="1:4" ht="15" customHeight="1">
      <c r="A38" s="1" t="s">
        <v>31</v>
      </c>
      <c r="B38" s="2"/>
      <c r="D38" s="2"/>
    </row>
    <row r="39" spans="1:4" ht="15">
      <c r="A39" s="1" t="s">
        <v>32</v>
      </c>
      <c r="B39" s="2">
        <v>30000</v>
      </c>
      <c r="D39" s="2">
        <v>30000</v>
      </c>
    </row>
    <row r="40" spans="1:4" ht="15">
      <c r="A40" s="1" t="s">
        <v>33</v>
      </c>
      <c r="B40" s="2">
        <v>4191</v>
      </c>
      <c r="D40" s="2">
        <v>4191</v>
      </c>
    </row>
    <row r="41" spans="1:4" ht="15">
      <c r="A41" s="1" t="s">
        <v>34</v>
      </c>
      <c r="B41" s="2">
        <v>4647</v>
      </c>
      <c r="D41" s="2">
        <v>4647</v>
      </c>
    </row>
    <row r="42" spans="1:4" ht="14.25" customHeight="1">
      <c r="A42" s="1" t="s">
        <v>35</v>
      </c>
      <c r="B42" s="3">
        <v>14043</v>
      </c>
      <c r="D42" s="3">
        <v>13833</v>
      </c>
    </row>
    <row r="43" spans="1:4" ht="14.25" customHeight="1">
      <c r="A43" s="6" t="s">
        <v>36</v>
      </c>
      <c r="B43" s="2">
        <f>SUM(B39:B42)</f>
        <v>52881</v>
      </c>
      <c r="D43" s="2">
        <f>SUM(D39:D42)</f>
        <v>52671</v>
      </c>
    </row>
    <row r="44" spans="1:4" ht="14.25" customHeight="1">
      <c r="A44" s="1"/>
      <c r="B44" s="2"/>
      <c r="D44" s="2"/>
    </row>
    <row r="45" spans="1:4" ht="14.25" customHeight="1">
      <c r="A45" s="1" t="s">
        <v>37</v>
      </c>
      <c r="B45" s="2">
        <v>2745</v>
      </c>
      <c r="D45" s="2">
        <v>2418</v>
      </c>
    </row>
    <row r="46" spans="1:4" ht="14.25" customHeight="1">
      <c r="A46" s="1" t="s">
        <v>24</v>
      </c>
      <c r="B46" s="2">
        <v>122</v>
      </c>
      <c r="D46" s="2">
        <v>164</v>
      </c>
    </row>
    <row r="47" spans="1:4" ht="15">
      <c r="A47" s="1" t="s">
        <v>38</v>
      </c>
      <c r="B47" s="2">
        <v>0</v>
      </c>
      <c r="D47" s="2">
        <v>18</v>
      </c>
    </row>
    <row r="48" spans="1:4" ht="15">
      <c r="A48" s="1" t="s">
        <v>39</v>
      </c>
      <c r="B48" s="2">
        <v>109</v>
      </c>
      <c r="D48" s="2">
        <v>109</v>
      </c>
    </row>
    <row r="49" spans="1:4" ht="15.75" thickBot="1">
      <c r="A49" s="1"/>
      <c r="B49" s="9">
        <f>SUM(B43:B48)</f>
        <v>55857</v>
      </c>
      <c r="D49" s="9">
        <f>SUM(D43:D48)</f>
        <v>55380</v>
      </c>
    </row>
    <row r="50" spans="1:4" ht="15">
      <c r="A50" s="1"/>
      <c r="B50" s="10"/>
      <c r="D50" s="10"/>
    </row>
    <row r="51" spans="1:4" ht="15">
      <c r="A51" s="1" t="s">
        <v>40</v>
      </c>
      <c r="B51" s="23">
        <f>(B43-B12)/30000</f>
        <v>1.6710333333333334</v>
      </c>
      <c r="D51" s="23">
        <f>(D43-D12)/30000</f>
        <v>1.6603333333333334</v>
      </c>
    </row>
    <row r="52" spans="1:4" ht="21.75" customHeight="1">
      <c r="A52" s="20" t="s">
        <v>0</v>
      </c>
      <c r="B52" s="10"/>
      <c r="C52" s="8"/>
      <c r="D52" s="10"/>
    </row>
    <row r="53" spans="1:5" s="12" customFormat="1" ht="12.75">
      <c r="A53" s="11" t="s">
        <v>41</v>
      </c>
      <c r="B53" s="13"/>
      <c r="C53" s="13"/>
      <c r="D53" s="13"/>
      <c r="E53" s="13"/>
    </row>
    <row r="54" spans="1:5" s="14" customFormat="1" ht="11.25">
      <c r="A54" s="14" t="s">
        <v>72</v>
      </c>
      <c r="B54" s="15" t="s">
        <v>42</v>
      </c>
      <c r="C54" s="15"/>
      <c r="D54" s="15" t="s">
        <v>43</v>
      </c>
      <c r="E54" s="15"/>
    </row>
    <row r="55" spans="2:5" s="14" customFormat="1" ht="11.25">
      <c r="B55" s="16" t="s">
        <v>44</v>
      </c>
      <c r="C55" s="22" t="s">
        <v>45</v>
      </c>
      <c r="D55" s="16" t="s">
        <v>44</v>
      </c>
      <c r="E55" s="16" t="s">
        <v>45</v>
      </c>
    </row>
    <row r="56" spans="2:5" s="14" customFormat="1" ht="11.25">
      <c r="B56" s="16" t="s">
        <v>46</v>
      </c>
      <c r="C56" s="16" t="s">
        <v>47</v>
      </c>
      <c r="D56" s="16" t="s">
        <v>48</v>
      </c>
      <c r="E56" s="16" t="s">
        <v>47</v>
      </c>
    </row>
    <row r="57" spans="2:5" s="14" customFormat="1" ht="11.25">
      <c r="B57" s="16"/>
      <c r="C57" s="16" t="s">
        <v>46</v>
      </c>
      <c r="D57" s="16"/>
      <c r="E57" s="16" t="s">
        <v>49</v>
      </c>
    </row>
    <row r="58" spans="2:5" s="14" customFormat="1" ht="11.25">
      <c r="B58" s="17"/>
      <c r="C58" s="17"/>
      <c r="D58" s="17"/>
      <c r="E58" s="17"/>
    </row>
    <row r="59" spans="2:5" s="14" customFormat="1" ht="11.25">
      <c r="B59" s="18" t="s">
        <v>75</v>
      </c>
      <c r="C59" s="18" t="s">
        <v>76</v>
      </c>
      <c r="D59" s="18" t="s">
        <v>75</v>
      </c>
      <c r="E59" s="18" t="s">
        <v>76</v>
      </c>
    </row>
    <row r="60" spans="2:5" s="14" customFormat="1" ht="11.25">
      <c r="B60" s="18" t="s">
        <v>10</v>
      </c>
      <c r="C60" s="18" t="s">
        <v>10</v>
      </c>
      <c r="D60" s="18" t="s">
        <v>10</v>
      </c>
      <c r="E60" s="18" t="s">
        <v>10</v>
      </c>
    </row>
    <row r="61" spans="1:5" ht="18" customHeight="1">
      <c r="A61" s="14" t="s">
        <v>50</v>
      </c>
      <c r="B61" s="24">
        <v>24672</v>
      </c>
      <c r="C61" s="24">
        <v>18968</v>
      </c>
      <c r="D61" s="24">
        <v>62568</v>
      </c>
      <c r="E61" s="13">
        <v>76088</v>
      </c>
    </row>
    <row r="62" spans="1:5" ht="21" customHeight="1">
      <c r="A62" s="14" t="s">
        <v>51</v>
      </c>
      <c r="B62" s="24">
        <v>26</v>
      </c>
      <c r="C62" s="24">
        <v>43</v>
      </c>
      <c r="D62" s="24">
        <v>199</v>
      </c>
      <c r="E62" s="13">
        <v>166</v>
      </c>
    </row>
    <row r="63" spans="1:5" ht="12.75">
      <c r="A63" s="14" t="s">
        <v>73</v>
      </c>
      <c r="E63" s="13"/>
    </row>
    <row r="64" ht="12.75">
      <c r="A64" s="21" t="s">
        <v>52</v>
      </c>
    </row>
    <row r="65" spans="1:5" ht="12.75">
      <c r="A65" s="21" t="s">
        <v>53</v>
      </c>
      <c r="B65" s="24">
        <v>1079</v>
      </c>
      <c r="C65" s="24">
        <v>702</v>
      </c>
      <c r="D65" s="24">
        <v>3814</v>
      </c>
      <c r="E65" s="24">
        <v>3020</v>
      </c>
    </row>
    <row r="66" spans="1:5" ht="16.5" customHeight="1">
      <c r="A66" s="14" t="s">
        <v>54</v>
      </c>
      <c r="B66" s="24">
        <v>-433</v>
      </c>
      <c r="C66" s="24">
        <v>-353</v>
      </c>
      <c r="D66" s="24">
        <v>-1282</v>
      </c>
      <c r="E66" s="13">
        <v>-1250</v>
      </c>
    </row>
    <row r="67" spans="1:5" ht="16.5" customHeight="1">
      <c r="A67" s="14" t="s">
        <v>55</v>
      </c>
      <c r="B67" s="24">
        <v>-474</v>
      </c>
      <c r="C67" s="24">
        <v>-823</v>
      </c>
      <c r="D67" s="13">
        <v>-1431</v>
      </c>
      <c r="E67" s="13">
        <v>-1634</v>
      </c>
    </row>
    <row r="68" spans="1:5" ht="15" customHeight="1">
      <c r="A68" s="14" t="s">
        <v>56</v>
      </c>
      <c r="B68" s="24">
        <v>0</v>
      </c>
      <c r="C68" s="24">
        <v>0</v>
      </c>
      <c r="D68" s="24">
        <v>0</v>
      </c>
      <c r="E68" s="24">
        <v>0</v>
      </c>
    </row>
    <row r="69" spans="1:5" ht="17.25" customHeight="1">
      <c r="A69" s="21" t="s">
        <v>57</v>
      </c>
      <c r="B69"/>
      <c r="C69"/>
      <c r="D69"/>
      <c r="E69"/>
    </row>
    <row r="70" ht="12.75">
      <c r="A70" s="21" t="s">
        <v>58</v>
      </c>
    </row>
    <row r="71" spans="1:5" ht="12.75">
      <c r="A71" s="21" t="s">
        <v>59</v>
      </c>
      <c r="B71" s="24">
        <f>B65+B66+B67</f>
        <v>172</v>
      </c>
      <c r="C71" s="24">
        <f>C65+C66+C67</f>
        <v>-474</v>
      </c>
      <c r="D71" s="24">
        <f>D65+D66+D67</f>
        <v>1101</v>
      </c>
      <c r="E71" s="24">
        <f>E65+E66+E67</f>
        <v>136</v>
      </c>
    </row>
    <row r="72" spans="1:5" ht="16.5" customHeight="1">
      <c r="A72" s="14" t="s">
        <v>60</v>
      </c>
      <c r="B72" s="24">
        <v>0</v>
      </c>
      <c r="C72" s="24">
        <v>0</v>
      </c>
      <c r="D72" s="24">
        <v>0</v>
      </c>
      <c r="E72" s="24">
        <v>0</v>
      </c>
    </row>
    <row r="73" spans="1:5" ht="17.25" customHeight="1">
      <c r="A73" s="21" t="s">
        <v>61</v>
      </c>
      <c r="B73" s="24">
        <f>B71+B72</f>
        <v>172</v>
      </c>
      <c r="C73" s="24">
        <f>C71+C72</f>
        <v>-474</v>
      </c>
      <c r="D73" s="24">
        <f>D71+D72</f>
        <v>1101</v>
      </c>
      <c r="E73" s="24">
        <f>E71+E72</f>
        <v>136</v>
      </c>
    </row>
    <row r="74" ht="12.75">
      <c r="A74" s="14" t="s">
        <v>62</v>
      </c>
    </row>
    <row r="75" spans="1:5" ht="18" customHeight="1">
      <c r="A75" s="14" t="s">
        <v>63</v>
      </c>
      <c r="B75" s="24">
        <v>-98</v>
      </c>
      <c r="C75" s="24">
        <v>-31</v>
      </c>
      <c r="D75" s="24">
        <v>-565</v>
      </c>
      <c r="E75" s="24">
        <v>229</v>
      </c>
    </row>
    <row r="76" spans="1:5" ht="17.25" customHeight="1">
      <c r="A76" s="21" t="s">
        <v>64</v>
      </c>
      <c r="B76" s="24">
        <f>B73+B75</f>
        <v>74</v>
      </c>
      <c r="C76" s="24">
        <f>C73+C75</f>
        <v>-505</v>
      </c>
      <c r="D76" s="24">
        <f>D73+D75</f>
        <v>536</v>
      </c>
      <c r="E76" s="24">
        <f>E73+E75</f>
        <v>365</v>
      </c>
    </row>
    <row r="77" spans="1:5" ht="16.5" customHeight="1">
      <c r="A77" s="14" t="s">
        <v>65</v>
      </c>
      <c r="B77" s="24">
        <v>-129</v>
      </c>
      <c r="C77" s="24">
        <v>-74</v>
      </c>
      <c r="D77" s="24">
        <v>-327</v>
      </c>
      <c r="E77" s="24">
        <v>-299</v>
      </c>
    </row>
    <row r="78" spans="1:5" ht="18.75" customHeight="1">
      <c r="A78" s="21" t="s">
        <v>66</v>
      </c>
      <c r="B78" s="24">
        <f>B76+B77</f>
        <v>-55</v>
      </c>
      <c r="C78" s="24">
        <f>C76+C77</f>
        <v>-579</v>
      </c>
      <c r="D78" s="24">
        <f>D76+D77</f>
        <v>209</v>
      </c>
      <c r="E78" s="24">
        <f>E76+E77</f>
        <v>66</v>
      </c>
    </row>
    <row r="79" spans="1:5" ht="17.25" customHeight="1">
      <c r="A79" s="14" t="s">
        <v>67</v>
      </c>
      <c r="B79" s="24">
        <v>0</v>
      </c>
      <c r="D79" s="24">
        <v>0</v>
      </c>
      <c r="E79" s="24">
        <v>0</v>
      </c>
    </row>
    <row r="80" spans="1:5" ht="16.5" customHeight="1">
      <c r="A80" s="14" t="s">
        <v>65</v>
      </c>
      <c r="B80" s="24">
        <v>0</v>
      </c>
      <c r="C80" s="24">
        <v>0</v>
      </c>
      <c r="D80" s="24">
        <v>0</v>
      </c>
      <c r="E80" s="24">
        <v>0</v>
      </c>
    </row>
    <row r="81" spans="1:5" ht="18.75" customHeight="1">
      <c r="A81" s="14" t="s">
        <v>68</v>
      </c>
      <c r="B81" s="24">
        <v>0</v>
      </c>
      <c r="D81" s="24">
        <f>D79-D80</f>
        <v>0</v>
      </c>
      <c r="E81" s="24">
        <v>0</v>
      </c>
    </row>
    <row r="82" spans="1:5" ht="17.25" customHeight="1">
      <c r="A82" s="21" t="s">
        <v>69</v>
      </c>
      <c r="B82" s="24">
        <f>B78+B81</f>
        <v>-55</v>
      </c>
      <c r="C82" s="24">
        <f>C78+C81</f>
        <v>-579</v>
      </c>
      <c r="D82" s="24">
        <f>D78+D81</f>
        <v>209</v>
      </c>
      <c r="E82" s="24">
        <f>E78+E81</f>
        <v>66</v>
      </c>
    </row>
    <row r="83" ht="12.75">
      <c r="A83" s="21" t="s">
        <v>70</v>
      </c>
    </row>
    <row r="84" ht="12.75">
      <c r="A84" s="14"/>
    </row>
    <row r="85" spans="1:5" ht="12.75">
      <c r="A85" s="21" t="s">
        <v>71</v>
      </c>
      <c r="B85" s="25">
        <f>B78/30000*100</f>
        <v>-0.18333333333333332</v>
      </c>
      <c r="C85" s="25">
        <f>C78/30000*100</f>
        <v>-1.9300000000000002</v>
      </c>
      <c r="D85" s="25">
        <f>D78/30000*100</f>
        <v>0.6966666666666667</v>
      </c>
      <c r="E85" s="25">
        <f>E78/30000*100</f>
        <v>0.22</v>
      </c>
    </row>
  </sheetData>
  <printOptions/>
  <pageMargins left="0.75" right="0.75" top="0.13" bottom="0.28" header="0.5" footer="0.5"/>
  <pageSetup horizontalDpi="300" verticalDpi="300" orientation="portrait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2001-02-20T07:26:13Z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