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tabRatio="884" firstSheet="1" activeTab="4"/>
  </bookViews>
  <sheets>
    <sheet name="condensed consolidated bs" sheetId="1" r:id="rId1"/>
    <sheet name="condensed consolidated pl" sheetId="2" r:id="rId2"/>
    <sheet name="condensed consolidated coe" sheetId="3" r:id="rId3"/>
    <sheet name="condensed consolidated cf" sheetId="4" r:id="rId4"/>
    <sheet name="notes to accounts" sheetId="5" r:id="rId5"/>
  </sheets>
  <definedNames>
    <definedName name="_xlnm.Print_Area" localSheetId="0">'condensed consolidated bs'!$A$1:$G$46</definedName>
    <definedName name="_xlnm.Print_Area" localSheetId="3">'condensed consolidated cf'!$A$1:$J$33</definedName>
    <definedName name="_xlnm.Print_Area" localSheetId="2">'condensed consolidated coe'!$A$1:$H$39</definedName>
    <definedName name="_xlnm.Print_Area" localSheetId="1">'condensed consolidated pl'!$A$1:$G$42</definedName>
    <definedName name="_xlnm.Print_Area" localSheetId="4">'notes to accounts'!$A$1:$J$284</definedName>
  </definedNames>
  <calcPr fullCalcOnLoad="1"/>
</workbook>
</file>

<file path=xl/sharedStrings.xml><?xml version="1.0" encoding="utf-8"?>
<sst xmlns="http://schemas.openxmlformats.org/spreadsheetml/2006/main" count="346" uniqueCount="288">
  <si>
    <t>(Incorporated In Malaysia)</t>
  </si>
  <si>
    <t>CONDENSED CONSOLIDATED BALANCE SHEET</t>
  </si>
  <si>
    <t>RM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</si>
  <si>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</si>
  <si>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</si>
  <si>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</si>
  <si>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</si>
  <si>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</si>
  <si>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</si>
  <si>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</si>
  <si>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</si>
  <si>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</si>
  <si>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</si>
  <si>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</si>
  <si>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</si>
  <si>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</si>
  <si>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</si>
  <si>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</si>
  <si>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</si>
  <si>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</si>
  <si>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</si>
  <si>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Minority Interest</t>
  </si>
  <si>
    <t>Net tangible assets per share (RM)</t>
  </si>
  <si>
    <t>-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</si>
  <si>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</si>
  <si>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</si>
  <si>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</si>
  <si>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</si>
  <si>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</si>
  <si>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</si>
  <si>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Profit from operations</t>
  </si>
  <si>
    <t>Share of results in associated company</t>
  </si>
  <si>
    <t>Minority interests</t>
  </si>
  <si>
    <t>Net profit attributable to shareholders</t>
  </si>
  <si>
    <t>The condensed consolidated income statement should be read in conjunction with the audited financial statements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</si>
  <si>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</si>
  <si>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</si>
  <si>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</si>
  <si>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</si>
  <si>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</si>
  <si>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</si>
  <si>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</si>
  <si>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</si>
  <si>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</si>
  <si>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</si>
  <si>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The condensed consolidated statement of changes in equity should be read in conjunction with</t>
  </si>
  <si>
    <t>At 01 August 2002</t>
  </si>
  <si>
    <t>Restated balance</t>
  </si>
  <si>
    <t>The condensed consolidated cash flow statement should be read in conjunction with the audited</t>
  </si>
  <si>
    <t>A1</t>
  </si>
  <si>
    <t>Accounting Policies and Method of Computation</t>
  </si>
  <si>
    <t>A2</t>
  </si>
  <si>
    <t>A3</t>
  </si>
  <si>
    <t>Seasonality or Cyclicality of Operations</t>
  </si>
  <si>
    <t>A4</t>
  </si>
  <si>
    <t>A6</t>
  </si>
  <si>
    <t>Debts and Equity Securities</t>
  </si>
  <si>
    <t>A7</t>
  </si>
  <si>
    <t>Segmental Reporting</t>
  </si>
  <si>
    <t>No segmental analysis has been prepared as the Group is primarily engaged in manufacturing</t>
  </si>
  <si>
    <t>activities. The other activities of the Group are not significant.</t>
  </si>
  <si>
    <t xml:space="preserve">No segmental information is provided on a geographical basis as the Group's activities are </t>
  </si>
  <si>
    <t>conducted primarily in Malaysia</t>
  </si>
  <si>
    <t>A8</t>
  </si>
  <si>
    <t>Revaluation of Property, Plant and Equipment</t>
  </si>
  <si>
    <t>A9</t>
  </si>
  <si>
    <t>Material Events Subsequent at the end of the Reporting Period</t>
  </si>
  <si>
    <t>There were no material events subsequent to the end of the current quarter that have not been</t>
  </si>
  <si>
    <t>A10</t>
  </si>
  <si>
    <t>There were no changes in the composition of the Group for the current quarter.</t>
  </si>
  <si>
    <t>Changes in the Composition of the Group</t>
  </si>
  <si>
    <t>A11</t>
  </si>
  <si>
    <t>ADDITIONAL INFORMATION REQUIRED BY THE KLSE'S LISTING REQUIREMENTS</t>
  </si>
  <si>
    <t>B1</t>
  </si>
  <si>
    <t>B2</t>
  </si>
  <si>
    <t xml:space="preserve">Review of Performance </t>
  </si>
  <si>
    <t>Material Changes in the Quarterly Results Compared to the Results of the Preceding Quarter</t>
  </si>
  <si>
    <t>B3</t>
  </si>
  <si>
    <t>B4</t>
  </si>
  <si>
    <t>Variance of Actual Profit from Forecast Profit &amp; Shortfall on Profit Guarantee</t>
  </si>
  <si>
    <t>B5</t>
  </si>
  <si>
    <t>The taxation charge for the current quarter are detailed as follows:-</t>
  </si>
  <si>
    <t xml:space="preserve">Current </t>
  </si>
  <si>
    <t>Quarter</t>
  </si>
  <si>
    <t>Cumulative</t>
  </si>
  <si>
    <t>Tax charge:-</t>
  </si>
  <si>
    <t>- Current tax provision</t>
  </si>
  <si>
    <t>Share of tax in associated company</t>
  </si>
  <si>
    <t>B6</t>
  </si>
  <si>
    <t>Profit/(Loss) on Sales of Investment and/or Properties</t>
  </si>
  <si>
    <t>B7</t>
  </si>
  <si>
    <t>Quoted Securities</t>
  </si>
  <si>
    <t>There were no purchase nor disposal of quoted securities for the current quarter. The Company and</t>
  </si>
  <si>
    <t>B8</t>
  </si>
  <si>
    <t>Status of Corporate Proposals</t>
  </si>
  <si>
    <t>B9</t>
  </si>
  <si>
    <t>B10</t>
  </si>
  <si>
    <t>Group Borrowings and Debt Securities</t>
  </si>
  <si>
    <t>B11</t>
  </si>
  <si>
    <t>Off Balance Sheet Financial Instrument</t>
  </si>
  <si>
    <t>B12</t>
  </si>
  <si>
    <t>Material Litigation</t>
  </si>
  <si>
    <t>There is at present an action commenced by Archibus Systems Sdn Bhd ("ASSB") against the</t>
  </si>
  <si>
    <t>Company for alleged infrigement of patent rights. The Company is defending the action and also</t>
  </si>
  <si>
    <t>making a counter claim to invalidate ASSB's patent. It is the contention of the Company that ASSB's</t>
  </si>
  <si>
    <t>B13</t>
  </si>
  <si>
    <t>Dividends</t>
  </si>
  <si>
    <t>Earnings per Share</t>
  </si>
  <si>
    <t>By Order of the Board</t>
  </si>
  <si>
    <t>Tan Soi Lim</t>
  </si>
  <si>
    <t>Sujata Menon A/P K.R.D.S. Chandran</t>
  </si>
  <si>
    <t>Companies Secretaries</t>
  </si>
  <si>
    <t>Johor Bahru</t>
  </si>
  <si>
    <t>c.c. Securities Commission</t>
  </si>
  <si>
    <t>Profit before taxation</t>
  </si>
  <si>
    <t>Profit after taxation</t>
  </si>
  <si>
    <t>Net cash from operatiing activities</t>
  </si>
  <si>
    <t>Current</t>
  </si>
  <si>
    <t>Preceding</t>
  </si>
  <si>
    <t>the Group did not hold any quoted investment.</t>
  </si>
  <si>
    <t>The interim financial report is unaudited and is prepared in accordance with MASB 26, Interim</t>
  </si>
  <si>
    <t>Financial Reporting and paragraph 9.22 of the the Kuala Lumpur Stock Exchange Listing</t>
  </si>
  <si>
    <t>The accounting policies and methods of computation adopted by the Group in this interim financial</t>
  </si>
  <si>
    <t>report are consistent with those adopted in the audited annual financial statement for the financial</t>
  </si>
  <si>
    <t>Audit Qualification</t>
  </si>
  <si>
    <t>The auditors' report of the Group's most recent annual audited financial statements for the financial</t>
  </si>
  <si>
    <t>Unusual Items</t>
  </si>
  <si>
    <t>Material Changes in Estimates</t>
  </si>
  <si>
    <t>Dividends Paid</t>
  </si>
  <si>
    <t>There were no sales of unquoted investment and/or properties for the current quarter.</t>
  </si>
  <si>
    <t>Investment in associates</t>
  </si>
  <si>
    <t>Note:</t>
  </si>
  <si>
    <t>after share of profit of associated company</t>
  </si>
  <si>
    <t xml:space="preserve">CONDENSED CONSOLIDATED CASH FLOW STATEMENT </t>
  </si>
  <si>
    <t>Pre-tax profit before minority interest and</t>
  </si>
  <si>
    <t>Net cash flows from investing activities</t>
  </si>
  <si>
    <t>Net cash from financing activities</t>
  </si>
  <si>
    <t>Net increase in cash and cash equivalents</t>
  </si>
  <si>
    <t>Cash and cash equivalents at beginning of the period</t>
  </si>
  <si>
    <t>Cash and cash equivalents at end of the period</t>
  </si>
  <si>
    <t xml:space="preserve">     Cash and bank balances</t>
  </si>
  <si>
    <t xml:space="preserve">     Fixed deposits pledged to the bank for banking facilities</t>
  </si>
  <si>
    <t>A12</t>
  </si>
  <si>
    <t>A13</t>
  </si>
  <si>
    <t>A14</t>
  </si>
  <si>
    <t>Related Party Transactions</t>
  </si>
  <si>
    <t>Sales of goods to Eng Siang International Pte.Ltd., a company in which a</t>
  </si>
  <si>
    <t>Partner</t>
  </si>
  <si>
    <t>The directors are of the opinion that the above transactions have been entered into in the normal course</t>
  </si>
  <si>
    <t>obtainable in transactions with unrelated parties.</t>
  </si>
  <si>
    <t xml:space="preserve">                    Non-distributable</t>
  </si>
  <si>
    <t>Professional fees paid to Nora S.W.Lam &amp; Associates, a professional</t>
  </si>
  <si>
    <t xml:space="preserve">legal firm in which a director, namely Nora Lam Siew Wan, is the Managing </t>
  </si>
  <si>
    <t>The valuation of lands and building has been brought forward, without amendment from the previous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</si>
  <si>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</si>
  <si>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</si>
  <si>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</si>
  <si>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</si>
  <si>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</si>
  <si>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</si>
  <si>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</si>
  <si>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</si>
  <si>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</si>
  <si>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</si>
  <si>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3 MONTHS ENDED</t>
  </si>
  <si>
    <t>CONDENSED CONSOLIDATED STATEMENT OF CHANGES IN EQUITY FOR THE QUARTER</t>
  </si>
  <si>
    <t>(The figures have not been audited)</t>
  </si>
  <si>
    <t>Earnings per share (sen)</t>
  </si>
  <si>
    <t>A. EXLANATORY NOTES TO THE INTERIM FINANCIAL REPORT - MASB 26</t>
  </si>
  <si>
    <t>Requirements. The interim financial report is unaudited and should be read in conjunction with the</t>
  </si>
  <si>
    <t>There were no changes in estimates of amounts reported in prior interim period of the current financial year</t>
  </si>
  <si>
    <t>or in prior financial years that have a material effect in the current quarter.</t>
  </si>
  <si>
    <t>There is no profit forecast prepared for the public release and profit guarantee provided by the Group for</t>
  </si>
  <si>
    <t>(a) Basic earnings per share</t>
  </si>
  <si>
    <t>director, namely Goh Chai Siong, has interest</t>
  </si>
  <si>
    <t>reflected in the financial statements for the said period as at the date of issue of this interim</t>
  </si>
  <si>
    <t>financial report.</t>
  </si>
  <si>
    <t>Contigent Liabilities and contingent assets</t>
  </si>
  <si>
    <t>of business and have been established on terms and conditions that are not materially different from those</t>
  </si>
  <si>
    <t>The basic earnings per share is calculated by dividing the Group's profit after tax and minority interests,</t>
  </si>
  <si>
    <t>3 months ended</t>
  </si>
  <si>
    <t>31.07.2003</t>
  </si>
  <si>
    <t>31/07/03</t>
  </si>
  <si>
    <t xml:space="preserve">shares at RM1.45 per share under the Employee Share Option Scheme (ESOS). </t>
  </si>
  <si>
    <t>Apart from the above, there were no issuance and repayment of debt securities, share buy backs, share</t>
  </si>
  <si>
    <t>No dividend has been paid for the current quarter.</t>
  </si>
  <si>
    <t>Prospects for the Next Financial Year</t>
  </si>
  <si>
    <t>(b) Fully Diluted earnings per share</t>
  </si>
  <si>
    <t>Exercise of options under ESOS</t>
  </si>
  <si>
    <t xml:space="preserve">The condensed consolidated balance sheet should be read in conjunction with </t>
  </si>
  <si>
    <t>attributable to ordinary shareholders by the weighted average number of ordinary shares</t>
  </si>
  <si>
    <t>N/A</t>
  </si>
  <si>
    <t>Prior year adjustment</t>
  </si>
  <si>
    <t>Net profit for the year</t>
  </si>
  <si>
    <t>(a) Cash and cash equivalents comprise:</t>
  </si>
  <si>
    <t>The fully diluted earnings per share is calculated by dividing the net profit attributable to ordinary shareholders by</t>
  </si>
  <si>
    <t>the weighted average number of ordinary shares in issue adjusted for dilutive potential shares from the conversion</t>
  </si>
  <si>
    <t>of ESOS. The adjusted weighted average number of shares is the weighted average number of shares in issue</t>
  </si>
  <si>
    <t>during thr financial year plus the weighted average number of shares which would be issued on the conversion</t>
  </si>
  <si>
    <t>of the outstanding options under the ESOS into the ordinary shares</t>
  </si>
  <si>
    <t>Net profit after tax &amp; minority interest</t>
  </si>
  <si>
    <t>Weighted average number of ordinary shares in issue</t>
  </si>
  <si>
    <t>Adjustment for assumed conversion</t>
  </si>
  <si>
    <t>Adjusted weighted average number of ordinary shares</t>
  </si>
  <si>
    <t>in issue and issuable</t>
  </si>
  <si>
    <t>the current financial year.</t>
  </si>
  <si>
    <t>31.10.2003</t>
  </si>
  <si>
    <t>CONDENSED CONSOLIDATED INCOME STATEMENTS FOR THE QUARTER ENDED 31 OCTOBER 2003</t>
  </si>
  <si>
    <t>31 OCT 2003</t>
  </si>
  <si>
    <t>31 OCT 2002</t>
  </si>
  <si>
    <t>for the year ended 31 July 2003.</t>
  </si>
  <si>
    <t>ENDED 31 OCTOBER 2003</t>
  </si>
  <si>
    <t>the audited financial statements for the year ended 31 July 2003</t>
  </si>
  <si>
    <t>FOR THE QUARTER ENDED 31 OCTOBER  2003</t>
  </si>
  <si>
    <t>financial statements for the year ended 31 July 2003</t>
  </si>
  <si>
    <t>NOTES TO THE FINAL FINANCIAL REPORT -  31 OCTOBER 2003</t>
  </si>
  <si>
    <t>audited financial statements of the Group for the financial year ended 31 July 2003.</t>
  </si>
  <si>
    <t>year ended 31 July 2003 did not contain any qualification.</t>
  </si>
  <si>
    <t>year ended 31 July 2003.</t>
  </si>
  <si>
    <t>There were no unusual items affecting the assets, liabilities, equity, net income or cash flows of the Group</t>
  </si>
  <si>
    <t>for the current financial year.</t>
  </si>
  <si>
    <t>During the period ended 31 October 2003, the issued and paid up share capital of the company was</t>
  </si>
  <si>
    <t>increased from RM43,672,700 to RM43,702,700 as the result of the exercise and allotment of 30,000</t>
  </si>
  <si>
    <t>annual report.</t>
  </si>
  <si>
    <t>The Group has no contigent liabilities and contigent assets that had arisen since the last annual balance sheet</t>
  </si>
  <si>
    <t>date.</t>
  </si>
  <si>
    <t>31 October 2003</t>
  </si>
  <si>
    <t xml:space="preserve">cancellations, shares held as treasury shares and resale of treasury shares for the period ended </t>
  </si>
  <si>
    <t>31 October 2003.</t>
  </si>
  <si>
    <t>31 October 2002</t>
  </si>
  <si>
    <t>INDIVIDUAL QUARTER</t>
  </si>
  <si>
    <t>CUMULATIVE QUARTER</t>
  </si>
  <si>
    <t>The principal business operations of the Group are not significantly affected by seasonality or cyclicality</t>
  </si>
  <si>
    <t>factors.</t>
  </si>
  <si>
    <t>Operating expenses</t>
  </si>
  <si>
    <t>Interest Income</t>
  </si>
  <si>
    <t>Net profit for the three(3) months</t>
  </si>
  <si>
    <t>period</t>
  </si>
  <si>
    <t>At 31 October  2002</t>
  </si>
  <si>
    <t>At 01 August 2003</t>
  </si>
  <si>
    <t>At  31 October  2003</t>
  </si>
  <si>
    <t>31/10/03</t>
  </si>
  <si>
    <t>31/10/2003</t>
  </si>
  <si>
    <t>There were no  corporate proposals announced by the Company as at the date of the issue of this quarterly</t>
  </si>
  <si>
    <t>report except for the Proposed Private Placement (PPP) of 500,000 new ordinary shares of RM1.00 each</t>
  </si>
  <si>
    <t>The Company had on 17 November 2003 issued and allotted the first tranche comprising 400,000 Placement</t>
  </si>
  <si>
    <t>Shares to identified placees at an issue price of RM1.40 per Placement Share, representing a discount of</t>
  </si>
  <si>
    <t>approximately 22.67% from the five(5)-day weighted average market price of the Company's share up to and</t>
  </si>
  <si>
    <t>The Group has no borrowings nor debt securities as at 31 October  2003.</t>
  </si>
  <si>
    <t>There were no financial instrument with off balance sheet risk as at 31 October 2003.</t>
  </si>
  <si>
    <t>No dividend is recommended for the current quarter</t>
  </si>
  <si>
    <t xml:space="preserve">For the quarter ended  31 October 2003, the Group achieved a consolidated turnover of RM11.08 million </t>
  </si>
  <si>
    <t xml:space="preserve">in demand from the main customer. In tandem with the lower turnover, the Group recorded a lower profit after tax </t>
  </si>
  <si>
    <t>and minority interest as compared to RM2.15 million in the preceding quarter.</t>
  </si>
  <si>
    <t>For the current quarter, the Group achieved a turnover of RM11.08 million, representing a decrease</t>
  </si>
  <si>
    <t>of 5.02% as compared to the preceding quarter ended 31 July 2003. The decrease is mainly due</t>
  </si>
  <si>
    <t xml:space="preserve">the pre-tax profit before minority interests and after share of profit of associated company for the quarter under </t>
  </si>
  <si>
    <t>to weak demand of our products compared with the preceding quarter. In tandem with the lower turnover,</t>
  </si>
  <si>
    <t>review was decreased from preceding quarter's RM2.02 million to RM1.49 million.</t>
  </si>
  <si>
    <t>The Board anticipates that the Group's performance will be lower compared to the last financial year due to</t>
  </si>
  <si>
    <t>representing approximately 1.15% of the issued and paid up share capital of the company. This proposal has</t>
  </si>
  <si>
    <t>Commission (SC) on 06 March 2003.</t>
  </si>
  <si>
    <t>been approved by the Ministry of International Trade and Industry on 21 January 2003 and the Securities</t>
  </si>
  <si>
    <t>The SC had further on 25 July 2003 approved the PPP to be regulated under the SC's revised Policies and</t>
  </si>
  <si>
    <t>extension of time until 6 March 2004 to complete the PPP via its letter dated 5 September 2003.</t>
  </si>
  <si>
    <t>The Company had also on 10 November 2003, announced that the Board has proposed the allocation of the</t>
  </si>
  <si>
    <t>second and final tranche comprising 100,000 Placement Shares to existing shareholder, Permodalan Nasional</t>
  </si>
  <si>
    <t>Berhad, a person connected to Skim Amanah Saham Bumiputra, a substantial shareholder of the Company, and</t>
  </si>
  <si>
    <t>Date: 30 December 2003</t>
  </si>
  <si>
    <t xml:space="preserve">patent is invalid because it was wrongly patented. </t>
  </si>
  <si>
    <t>December 2002. During the last hearing of the application on 5th August 2003, the Honourable Court allowed</t>
  </si>
  <si>
    <t xml:space="preserve">The Plaintiff's Solicitors have made an application to discharge themselves from this matter on 31st </t>
  </si>
  <si>
    <t>extraction and service of the sealed copy of the Discharge Order by Plaintiff's solicitors.</t>
  </si>
  <si>
    <t>At present no Solicitor is acting for the Plaintiff in this matter. The Company's Solicitors will apply for a case</t>
  </si>
  <si>
    <t xml:space="preserve">management date to be fixed by the court, thereafter the matter will be set down for trial. At the trial date, </t>
  </si>
  <si>
    <t>should the Plaintiff or its Solicitors not appear, the Company's Solicitors will move the court to enter</t>
  </si>
  <si>
    <t>judgement against the plaintiff on the counter claim and to dismiss the Plantiff's claim with costs to the</t>
  </si>
  <si>
    <t>Defendant.</t>
  </si>
  <si>
    <t xml:space="preserve">the Plaintiff's Solicitors application to discharge themselves. No further mention date was fixed pending the </t>
  </si>
  <si>
    <t xml:space="preserve">which was approximately 31.52% lower than the preceding year. The decrease is mainly due to decrease </t>
  </si>
  <si>
    <t xml:space="preserve">The effective tax rate is lower than the statutory tax rate due to claim of double deduction for certain expenses </t>
  </si>
  <si>
    <t>and reinvestment allowances.</t>
  </si>
  <si>
    <t>hence a Related Party. The Company had obtained Shareholders' approval for the said Proposed Allocation</t>
  </si>
  <si>
    <t>at its Extraordinary General Meeting held on 29 December 2003.</t>
  </si>
  <si>
    <t>in issue of 43,691,289 (31 October 2002: 43,611,700) ordinary shares during the financial year.</t>
  </si>
  <si>
    <t>including 30 October 2003 of RM1.8104.</t>
  </si>
  <si>
    <t>weak domestic demand by the customers.</t>
  </si>
  <si>
    <t>Guidelines on Issue/Offer of Securities which came into effect on 1 May 2003 and also approved the Company's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</si>
</sst>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 quotePrefix="1">
      <alignment horizontal="center"/>
    </xf>
    <xf numFmtId="3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" fontId="1" fillId="0" borderId="11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40" fontId="0" fillId="0" borderId="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5" xfId="0" applyNumberFormat="1" applyBorder="1" applyAlignment="1">
      <alignment/>
    </xf>
    <xf numFmtId="40" fontId="0" fillId="0" borderId="2" xfId="0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0" xfId="15" applyAlignment="1">
      <alignment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171" fontId="1" fillId="0" borderId="6" xfId="15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0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15" fontId="0" fillId="0" borderId="0" xfId="0" applyNumberFormat="1" applyFont="1" applyAlignment="1">
      <alignment/>
    </xf>
    <xf numFmtId="169" fontId="0" fillId="0" borderId="0" xfId="15" applyNumberFormat="1" applyAlignment="1">
      <alignment/>
    </xf>
    <xf numFmtId="38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5" fontId="4" fillId="2" borderId="1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15" fontId="0" fillId="0" borderId="10" xfId="0" applyNumberFormat="1" applyBorder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5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5" fontId="4" fillId="2" borderId="2" xfId="0" applyNumberFormat="1" applyFont="1" applyFill="1" applyBorder="1" applyAlignment="1" quotePrefix="1">
      <alignment horizontal="center"/>
    </xf>
    <xf numFmtId="171" fontId="0" fillId="0" borderId="0" xfId="15" applyBorder="1" applyAlignment="1">
      <alignment/>
    </xf>
    <xf numFmtId="40" fontId="0" fillId="0" borderId="0" xfId="0" applyNumberFormat="1" applyBorder="1" applyAlignment="1">
      <alignment horizontal="right"/>
    </xf>
    <xf numFmtId="40" fontId="0" fillId="0" borderId="2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8" fontId="0" fillId="0" borderId="10" xfId="0" applyNumberFormat="1" applyBorder="1" applyAlignment="1">
      <alignment horizontal="center"/>
    </xf>
    <xf numFmtId="38" fontId="0" fillId="0" borderId="10" xfId="0" applyNumberFormat="1" applyFill="1" applyBorder="1" applyAlignment="1">
      <alignment horizontal="center"/>
    </xf>
    <xf numFmtId="171" fontId="0" fillId="0" borderId="0" xfId="15" applyBorder="1" applyAlignment="1">
      <alignment horizontal="center"/>
    </xf>
    <xf numFmtId="171" fontId="0" fillId="0" borderId="0" xfId="15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70" fontId="5" fillId="0" borderId="0" xfId="17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8</xdr:row>
      <xdr:rowOff>95250</xdr:rowOff>
    </xdr:from>
    <xdr:to>
      <xdr:col>5</xdr:col>
      <xdr:colOff>542925</xdr:colOff>
      <xdr:row>8</xdr:row>
      <xdr:rowOff>95250</xdr:rowOff>
    </xdr:to>
    <xdr:sp>
      <xdr:nvSpPr>
        <xdr:cNvPr id="1" name="Line 7"/>
        <xdr:cNvSpPr>
          <a:spLocks/>
        </xdr:cNvSpPr>
      </xdr:nvSpPr>
      <xdr:spPr>
        <a:xfrm>
          <a:off x="4524375" y="1457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95250</xdr:rowOff>
    </xdr:from>
    <xdr:to>
      <xdr:col>3</xdr:col>
      <xdr:colOff>542925</xdr:colOff>
      <xdr:row>8</xdr:row>
      <xdr:rowOff>95250</xdr:rowOff>
    </xdr:to>
    <xdr:sp>
      <xdr:nvSpPr>
        <xdr:cNvPr id="2" name="Line 8"/>
        <xdr:cNvSpPr>
          <a:spLocks/>
        </xdr:cNvSpPr>
      </xdr:nvSpPr>
      <xdr:spPr>
        <a:xfrm flipH="1">
          <a:off x="3095625" y="1457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60" workbookViewId="0" topLeftCell="A27">
      <selection activeCell="A44" sqref="A44"/>
    </sheetView>
  </sheetViews>
  <sheetFormatPr defaultColWidth="9.140625" defaultRowHeight="12.75"/>
  <cols>
    <col min="6" max="7" width="15.7109375" style="0" customWidth="1"/>
  </cols>
  <sheetData>
    <row r="1" spans="1:7" ht="15.75">
      <c r="A1" s="111" t="s">
        <v>24</v>
      </c>
      <c r="B1" s="111"/>
      <c r="C1" s="111"/>
      <c r="D1" s="111"/>
      <c r="E1" s="111"/>
      <c r="F1" s="111"/>
      <c r="G1" s="111"/>
    </row>
    <row r="2" spans="1:7" ht="15">
      <c r="A2" s="112" t="s">
        <v>0</v>
      </c>
      <c r="B2" s="112"/>
      <c r="C2" s="112"/>
      <c r="D2" s="112"/>
      <c r="E2" s="112"/>
      <c r="F2" s="112"/>
      <c r="G2" s="112"/>
    </row>
    <row r="3" spans="1:7" ht="15">
      <c r="A3" s="1"/>
      <c r="B3" s="1"/>
      <c r="C3" s="1"/>
      <c r="D3" s="1"/>
      <c r="E3" s="1"/>
      <c r="F3" s="1"/>
      <c r="G3" s="1"/>
    </row>
    <row r="4" spans="1:7" ht="15.75">
      <c r="A4" s="111" t="s">
        <v>1</v>
      </c>
      <c r="B4" s="111"/>
      <c r="C4" s="111"/>
      <c r="D4" s="111"/>
      <c r="E4" s="111"/>
      <c r="F4" s="111"/>
      <c r="G4" s="11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75"/>
      <c r="F6" s="22" t="s">
        <v>155</v>
      </c>
      <c r="G6" s="23" t="s">
        <v>157</v>
      </c>
    </row>
    <row r="7" spans="1:7" ht="15">
      <c r="A7" s="1"/>
      <c r="B7" s="1"/>
      <c r="C7" s="1"/>
      <c r="D7" s="1"/>
      <c r="E7" s="76"/>
      <c r="F7" s="24" t="s">
        <v>206</v>
      </c>
      <c r="G7" s="25" t="s">
        <v>181</v>
      </c>
    </row>
    <row r="8" spans="1:7" ht="15">
      <c r="A8" s="1"/>
      <c r="B8" s="1"/>
      <c r="C8" s="1"/>
      <c r="D8" s="1"/>
      <c r="E8" s="76"/>
      <c r="F8" s="24" t="s">
        <v>156</v>
      </c>
      <c r="G8" s="25" t="s">
        <v>158</v>
      </c>
    </row>
    <row r="9" spans="1:7" ht="15">
      <c r="A9" s="1"/>
      <c r="B9" s="1"/>
      <c r="C9" s="1"/>
      <c r="D9" s="1"/>
      <c r="E9" s="26" t="s">
        <v>154</v>
      </c>
      <c r="F9" s="26" t="s">
        <v>2</v>
      </c>
      <c r="G9" s="27" t="s">
        <v>2</v>
      </c>
    </row>
    <row r="10" spans="1:7" ht="15.75">
      <c r="A10" s="3" t="s">
        <v>9</v>
      </c>
      <c r="B10" s="1"/>
      <c r="C10" s="1"/>
      <c r="D10" s="1"/>
      <c r="E10" s="19"/>
      <c r="F10" s="19"/>
      <c r="G10" s="13"/>
    </row>
    <row r="11" spans="1:7" ht="15">
      <c r="A11" s="1" t="s">
        <v>3</v>
      </c>
      <c r="B11" s="1"/>
      <c r="C11" s="1"/>
      <c r="D11" s="1"/>
      <c r="E11" s="78" t="s">
        <v>68</v>
      </c>
      <c r="F11" s="20">
        <v>27355020</v>
      </c>
      <c r="G11" s="14">
        <v>27813920</v>
      </c>
    </row>
    <row r="12" spans="1:7" ht="15">
      <c r="A12" s="1" t="s">
        <v>130</v>
      </c>
      <c r="B12" s="1"/>
      <c r="C12" s="1"/>
      <c r="D12" s="1"/>
      <c r="E12" s="19"/>
      <c r="F12" s="20">
        <v>691551</v>
      </c>
      <c r="G12" s="14">
        <v>754636</v>
      </c>
    </row>
    <row r="13" spans="1:7" ht="15.75" thickBot="1">
      <c r="A13" s="1"/>
      <c r="B13" s="1"/>
      <c r="C13" s="1"/>
      <c r="D13" s="1"/>
      <c r="E13" s="19"/>
      <c r="F13" s="38">
        <f>SUM(F11:F12)</f>
        <v>28046571</v>
      </c>
      <c r="G13" s="15">
        <f>SUM(G11:G12)</f>
        <v>28568556</v>
      </c>
    </row>
    <row r="14" spans="1:7" ht="7.5" customHeight="1" thickTop="1">
      <c r="A14" s="1"/>
      <c r="B14" s="1"/>
      <c r="C14" s="1"/>
      <c r="D14" s="1"/>
      <c r="E14" s="19"/>
      <c r="F14" s="20"/>
      <c r="G14" s="14"/>
    </row>
    <row r="15" spans="1:7" ht="15.75">
      <c r="A15" s="3" t="s">
        <v>10</v>
      </c>
      <c r="B15" s="1"/>
      <c r="C15" s="1"/>
      <c r="D15" s="1"/>
      <c r="E15" s="19"/>
      <c r="F15" s="20"/>
      <c r="G15" s="14"/>
    </row>
    <row r="16" spans="1:7" ht="15">
      <c r="A16" s="1" t="s">
        <v>4</v>
      </c>
      <c r="B16" s="1"/>
      <c r="C16" s="1"/>
      <c r="D16" s="1"/>
      <c r="E16" s="19"/>
      <c r="F16" s="20">
        <v>20162958</v>
      </c>
      <c r="G16" s="14">
        <v>19940918</v>
      </c>
    </row>
    <row r="17" spans="1:7" ht="15">
      <c r="A17" s="1" t="s">
        <v>5</v>
      </c>
      <c r="B17" s="1"/>
      <c r="C17" s="1"/>
      <c r="D17" s="1"/>
      <c r="E17" s="19"/>
      <c r="F17" s="20">
        <v>10777752</v>
      </c>
      <c r="G17" s="14">
        <v>8642887</v>
      </c>
    </row>
    <row r="18" spans="1:7" ht="15">
      <c r="A18" s="1" t="s">
        <v>6</v>
      </c>
      <c r="B18" s="1"/>
      <c r="C18" s="1"/>
      <c r="D18" s="1"/>
      <c r="E18" s="19"/>
      <c r="F18" s="20">
        <v>890187</v>
      </c>
      <c r="G18" s="14">
        <v>966300</v>
      </c>
    </row>
    <row r="19" spans="1:7" ht="15">
      <c r="A19" s="1" t="s">
        <v>7</v>
      </c>
      <c r="B19" s="1"/>
      <c r="C19" s="1"/>
      <c r="D19" s="1"/>
      <c r="E19" s="19"/>
      <c r="F19" s="20">
        <v>1566352</v>
      </c>
      <c r="G19" s="14">
        <v>1370372</v>
      </c>
    </row>
    <row r="20" spans="1:7" ht="15">
      <c r="A20" s="1" t="s">
        <v>8</v>
      </c>
      <c r="B20" s="1"/>
      <c r="C20" s="1"/>
      <c r="D20" s="1"/>
      <c r="E20" s="19"/>
      <c r="F20" s="20">
        <v>30931275</v>
      </c>
      <c r="G20" s="14">
        <v>31273841</v>
      </c>
    </row>
    <row r="21" spans="1:7" ht="15">
      <c r="A21" s="1"/>
      <c r="B21" s="1"/>
      <c r="C21" s="1"/>
      <c r="D21" s="1"/>
      <c r="E21" s="19"/>
      <c r="F21" s="109">
        <f>SUM(F16:F20)</f>
        <v>64328524</v>
      </c>
      <c r="G21" s="110">
        <f>SUM(G16:G20)</f>
        <v>62194318</v>
      </c>
    </row>
    <row r="22" spans="1:7" ht="7.5" customHeight="1">
      <c r="A22" s="1"/>
      <c r="B22" s="1"/>
      <c r="C22" s="1"/>
      <c r="D22" s="1"/>
      <c r="E22" s="19"/>
      <c r="F22" s="20"/>
      <c r="G22" s="14"/>
    </row>
    <row r="23" spans="1:7" ht="15.75">
      <c r="A23" s="3" t="s">
        <v>11</v>
      </c>
      <c r="B23" s="1"/>
      <c r="C23" s="1"/>
      <c r="D23" s="1"/>
      <c r="E23" s="19"/>
      <c r="F23" s="20"/>
      <c r="G23" s="14"/>
    </row>
    <row r="24" spans="1:7" ht="15">
      <c r="A24" s="1" t="s">
        <v>12</v>
      </c>
      <c r="B24" s="1"/>
      <c r="C24" s="1"/>
      <c r="D24" s="1"/>
      <c r="E24" s="19"/>
      <c r="F24" s="20">
        <v>2789925</v>
      </c>
      <c r="G24" s="14">
        <v>2103440</v>
      </c>
    </row>
    <row r="25" spans="1:7" ht="15">
      <c r="A25" s="1" t="s">
        <v>13</v>
      </c>
      <c r="B25" s="1"/>
      <c r="C25" s="1"/>
      <c r="D25" s="1"/>
      <c r="E25" s="19"/>
      <c r="F25" s="20">
        <v>3382455</v>
      </c>
      <c r="G25" s="14">
        <v>3631729</v>
      </c>
    </row>
    <row r="26" spans="1:7" ht="15">
      <c r="A26" s="1" t="s">
        <v>14</v>
      </c>
      <c r="B26" s="1"/>
      <c r="C26" s="1"/>
      <c r="D26" s="1"/>
      <c r="E26" s="19"/>
      <c r="F26" s="56">
        <v>0</v>
      </c>
      <c r="G26" s="16" t="s">
        <v>23</v>
      </c>
    </row>
    <row r="27" spans="1:7" ht="15">
      <c r="A27" s="1"/>
      <c r="B27" s="1"/>
      <c r="C27" s="1"/>
      <c r="D27" s="1"/>
      <c r="E27" s="19"/>
      <c r="F27" s="107">
        <f>SUM(F24:F26)</f>
        <v>6172380</v>
      </c>
      <c r="G27" s="108">
        <f>SUM(G24:G26)</f>
        <v>5735169</v>
      </c>
    </row>
    <row r="28" spans="1:7" ht="7.5" customHeight="1">
      <c r="A28" s="1"/>
      <c r="B28" s="1"/>
      <c r="C28" s="1"/>
      <c r="D28" s="1"/>
      <c r="E28" s="19"/>
      <c r="F28" s="20"/>
      <c r="G28" s="14"/>
    </row>
    <row r="29" spans="1:7" ht="15.75">
      <c r="A29" s="3" t="s">
        <v>15</v>
      </c>
      <c r="B29" s="1"/>
      <c r="C29" s="1"/>
      <c r="D29" s="1"/>
      <c r="E29" s="19"/>
      <c r="F29" s="20">
        <f>+F21-F27</f>
        <v>58156144</v>
      </c>
      <c r="G29" s="14">
        <f>+G21-G27</f>
        <v>56459149</v>
      </c>
    </row>
    <row r="30" spans="1:7" ht="15.75" thickBot="1">
      <c r="A30" s="1"/>
      <c r="B30" s="1"/>
      <c r="C30" s="1"/>
      <c r="D30" s="1"/>
      <c r="E30" s="19"/>
      <c r="F30" s="38">
        <f>+F13+F29</f>
        <v>86202715</v>
      </c>
      <c r="G30" s="15">
        <f>+G13+G29</f>
        <v>85027705</v>
      </c>
    </row>
    <row r="31" spans="1:7" ht="7.5" customHeight="1" thickTop="1">
      <c r="A31" s="1"/>
      <c r="B31" s="1"/>
      <c r="C31" s="1"/>
      <c r="D31" s="1"/>
      <c r="E31" s="19"/>
      <c r="F31" s="20"/>
      <c r="G31" s="14"/>
    </row>
    <row r="32" spans="1:7" ht="15.75">
      <c r="A32" s="3" t="s">
        <v>16</v>
      </c>
      <c r="B32" s="1"/>
      <c r="C32" s="1"/>
      <c r="D32" s="1"/>
      <c r="E32" s="19"/>
      <c r="F32" s="20"/>
      <c r="G32" s="14"/>
    </row>
    <row r="33" spans="1:7" ht="15">
      <c r="A33" s="1" t="s">
        <v>17</v>
      </c>
      <c r="B33" s="1"/>
      <c r="C33" s="1"/>
      <c r="D33" s="1"/>
      <c r="E33" s="19"/>
      <c r="F33" s="20">
        <v>43702700</v>
      </c>
      <c r="G33" s="14">
        <v>43672700</v>
      </c>
    </row>
    <row r="34" spans="1:7" ht="15">
      <c r="A34" s="1" t="s">
        <v>18</v>
      </c>
      <c r="B34" s="1"/>
      <c r="C34" s="1"/>
      <c r="D34" s="1"/>
      <c r="E34" s="19"/>
      <c r="F34" s="21">
        <v>39929893</v>
      </c>
      <c r="G34" s="21">
        <v>38758052</v>
      </c>
    </row>
    <row r="35" spans="1:7" ht="15">
      <c r="A35" s="1" t="s">
        <v>19</v>
      </c>
      <c r="B35" s="1"/>
      <c r="C35" s="1"/>
      <c r="D35" s="1"/>
      <c r="E35" s="19"/>
      <c r="F35" s="20">
        <f>SUM(F33:F34)</f>
        <v>83632593</v>
      </c>
      <c r="G35" s="14">
        <f>SUM(G33:G34)</f>
        <v>82430752</v>
      </c>
    </row>
    <row r="36" spans="1:7" ht="15">
      <c r="A36" s="1"/>
      <c r="B36" s="1"/>
      <c r="C36" s="1"/>
      <c r="D36" s="1"/>
      <c r="E36" s="19"/>
      <c r="F36" s="20"/>
      <c r="G36" s="14"/>
    </row>
    <row r="37" spans="1:7" ht="15">
      <c r="A37" s="1" t="s">
        <v>20</v>
      </c>
      <c r="B37" s="1"/>
      <c r="C37" s="1"/>
      <c r="D37" s="1"/>
      <c r="E37" s="19"/>
      <c r="F37" s="20">
        <v>1402133</v>
      </c>
      <c r="G37" s="14">
        <v>1402133</v>
      </c>
    </row>
    <row r="38" spans="1:7" ht="15">
      <c r="A38" s="1" t="s">
        <v>21</v>
      </c>
      <c r="B38" s="1"/>
      <c r="C38" s="1"/>
      <c r="D38" s="1"/>
      <c r="E38" s="19"/>
      <c r="F38" s="20">
        <v>1167989</v>
      </c>
      <c r="G38" s="14">
        <v>1194820</v>
      </c>
    </row>
    <row r="39" spans="1:7" ht="15.75" thickBot="1">
      <c r="A39" s="1"/>
      <c r="B39" s="1"/>
      <c r="C39" s="1"/>
      <c r="D39" s="1"/>
      <c r="E39" s="19"/>
      <c r="F39" s="38">
        <f>SUM(F35:F38)</f>
        <v>86202715</v>
      </c>
      <c r="G39" s="15">
        <f>SUM(G35:G38)</f>
        <v>85027705</v>
      </c>
    </row>
    <row r="40" spans="1:7" ht="7.5" customHeight="1" thickTop="1">
      <c r="A40" s="1"/>
      <c r="B40" s="1"/>
      <c r="C40" s="1"/>
      <c r="D40" s="1"/>
      <c r="E40" s="19"/>
      <c r="F40" s="20"/>
      <c r="G40" s="14"/>
    </row>
    <row r="41" spans="1:7" ht="15">
      <c r="A41" s="1" t="s">
        <v>22</v>
      </c>
      <c r="B41" s="1"/>
      <c r="C41" s="1"/>
      <c r="D41" s="1"/>
      <c r="E41" s="19"/>
      <c r="F41" s="39">
        <f>+F35/F33</f>
        <v>1.9136710775306789</v>
      </c>
      <c r="G41" s="18">
        <f>+G35/G33</f>
        <v>1.887466357701722</v>
      </c>
    </row>
    <row r="42" spans="1:7" ht="15">
      <c r="A42" s="1"/>
      <c r="B42" s="1"/>
      <c r="C42" s="1"/>
      <c r="D42" s="1"/>
      <c r="E42" s="77"/>
      <c r="F42" s="21"/>
      <c r="G42" s="17"/>
    </row>
    <row r="43" spans="1:7" ht="15">
      <c r="A43" s="1"/>
      <c r="B43" s="1"/>
      <c r="C43" s="1"/>
      <c r="D43" s="1"/>
      <c r="E43" s="1"/>
      <c r="F43" s="4"/>
      <c r="G43" s="4"/>
    </row>
    <row r="44" spans="1:7" ht="15">
      <c r="A44" s="1" t="s">
        <v>189</v>
      </c>
      <c r="B44" s="1"/>
      <c r="C44" s="1"/>
      <c r="D44" s="1"/>
      <c r="E44" s="1"/>
      <c r="F44" s="4"/>
      <c r="G44" s="4"/>
    </row>
    <row r="45" spans="1:7" ht="15">
      <c r="A45" s="1" t="s">
        <v>212</v>
      </c>
      <c r="B45" s="1"/>
      <c r="C45" s="1"/>
      <c r="D45" s="1"/>
      <c r="E45" s="1"/>
      <c r="F45" s="4"/>
      <c r="G45" s="4"/>
    </row>
    <row r="46" spans="1:7" ht="15">
      <c r="A46" s="1"/>
      <c r="B46" s="1"/>
      <c r="C46" s="1"/>
      <c r="D46" s="1"/>
      <c r="E46" s="1"/>
      <c r="F46" s="4"/>
      <c r="G46" s="4"/>
    </row>
    <row r="47" spans="6:7" ht="12.75"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</sheetData>
  <mergeCells count="3">
    <mergeCell ref="A1:G1"/>
    <mergeCell ref="A2:G2"/>
    <mergeCell ref="A4:G4"/>
  </mergeCells>
  <printOptions/>
  <pageMargins left="1.34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workbookViewId="0" topLeftCell="A1">
      <selection activeCell="A5" sqref="A5:F5"/>
    </sheetView>
  </sheetViews>
  <sheetFormatPr defaultColWidth="9.140625" defaultRowHeight="12.75"/>
  <cols>
    <col min="1" max="1" width="34.57421875" style="0" bestFit="1" customWidth="1"/>
    <col min="2" max="2" width="8.7109375" style="0" customWidth="1"/>
    <col min="3" max="6" width="12.7109375" style="0" customWidth="1"/>
  </cols>
  <sheetData>
    <row r="1" spans="1:6" ht="15.75">
      <c r="A1" s="111" t="s">
        <v>24</v>
      </c>
      <c r="B1" s="111"/>
      <c r="C1" s="111"/>
      <c r="D1" s="111"/>
      <c r="E1" s="111"/>
      <c r="F1" s="111"/>
    </row>
    <row r="2" spans="1:6" ht="15">
      <c r="A2" s="112" t="s">
        <v>25</v>
      </c>
      <c r="B2" s="112"/>
      <c r="C2" s="112"/>
      <c r="D2" s="112"/>
      <c r="E2" s="112"/>
      <c r="F2" s="112"/>
    </row>
    <row r="4" spans="1:6" ht="12.75">
      <c r="A4" s="115" t="s">
        <v>207</v>
      </c>
      <c r="B4" s="115"/>
      <c r="C4" s="115"/>
      <c r="D4" s="115"/>
      <c r="E4" s="115"/>
      <c r="F4" s="115"/>
    </row>
    <row r="5" spans="1:6" ht="12.75">
      <c r="A5" s="118" t="s">
        <v>26</v>
      </c>
      <c r="B5" s="118"/>
      <c r="C5" s="118"/>
      <c r="D5" s="118"/>
      <c r="E5" s="118"/>
      <c r="F5" s="118"/>
    </row>
    <row r="8" spans="3:6" ht="12.75">
      <c r="C8" s="116" t="s">
        <v>230</v>
      </c>
      <c r="D8" s="117"/>
      <c r="E8" s="116" t="s">
        <v>231</v>
      </c>
      <c r="F8" s="117"/>
    </row>
    <row r="10" spans="2:6" ht="12.75">
      <c r="B10" s="79"/>
      <c r="C10" s="113" t="s">
        <v>164</v>
      </c>
      <c r="D10" s="114"/>
      <c r="E10" s="113" t="s">
        <v>164</v>
      </c>
      <c r="F10" s="114"/>
    </row>
    <row r="11" spans="2:6" ht="12.75">
      <c r="B11" s="80"/>
      <c r="C11" s="87" t="s">
        <v>208</v>
      </c>
      <c r="D11" s="93" t="s">
        <v>209</v>
      </c>
      <c r="E11" s="87" t="s">
        <v>208</v>
      </c>
      <c r="F11" s="93" t="s">
        <v>209</v>
      </c>
    </row>
    <row r="12" spans="2:6" ht="12.75">
      <c r="B12" s="83" t="s">
        <v>159</v>
      </c>
      <c r="C12" s="11" t="s">
        <v>27</v>
      </c>
      <c r="D12" s="12" t="s">
        <v>27</v>
      </c>
      <c r="E12" s="11" t="s">
        <v>27</v>
      </c>
      <c r="F12" s="12" t="s">
        <v>27</v>
      </c>
    </row>
    <row r="13" spans="2:6" ht="12.75">
      <c r="B13" s="81"/>
      <c r="C13" s="9"/>
      <c r="D13" s="10"/>
      <c r="E13" s="9"/>
      <c r="F13" s="10"/>
    </row>
    <row r="14" spans="1:6" ht="12.75">
      <c r="A14" t="s">
        <v>28</v>
      </c>
      <c r="B14" s="85" t="s">
        <v>73</v>
      </c>
      <c r="C14" s="40">
        <v>11077</v>
      </c>
      <c r="D14" s="41">
        <v>16182</v>
      </c>
      <c r="E14" s="40">
        <v>11077</v>
      </c>
      <c r="F14" s="41">
        <v>16182</v>
      </c>
    </row>
    <row r="15" spans="2:6" ht="12.75">
      <c r="B15" s="85"/>
      <c r="C15" s="40"/>
      <c r="D15" s="41"/>
      <c r="E15" s="40"/>
      <c r="F15" s="41"/>
    </row>
    <row r="16" spans="1:6" ht="12.75">
      <c r="A16" t="s">
        <v>234</v>
      </c>
      <c r="B16" s="86"/>
      <c r="C16" s="40">
        <f>206-6059-821-1844-580-1075</f>
        <v>-10173</v>
      </c>
      <c r="D16" s="54">
        <f>1329-10176-1120-2457-569-1256</f>
        <v>-14249</v>
      </c>
      <c r="E16" s="40">
        <v>-10173</v>
      </c>
      <c r="F16" s="41">
        <v>-14249</v>
      </c>
    </row>
    <row r="17" spans="1:6" ht="12.75">
      <c r="A17" t="s">
        <v>29</v>
      </c>
      <c r="B17" s="85"/>
      <c r="C17" s="42">
        <v>43</v>
      </c>
      <c r="D17" s="43">
        <v>63</v>
      </c>
      <c r="E17" s="42">
        <v>43</v>
      </c>
      <c r="F17" s="43">
        <v>63</v>
      </c>
    </row>
    <row r="18" spans="2:6" ht="12.75">
      <c r="B18" s="85"/>
      <c r="C18" s="40"/>
      <c r="D18" s="41"/>
      <c r="E18" s="40"/>
      <c r="F18" s="41"/>
    </row>
    <row r="19" spans="1:6" ht="12.75">
      <c r="A19" t="s">
        <v>30</v>
      </c>
      <c r="B19" s="85"/>
      <c r="C19" s="40">
        <f>SUM(C14:C17)</f>
        <v>947</v>
      </c>
      <c r="D19" s="41">
        <f>SUM(D14:D17)</f>
        <v>1996</v>
      </c>
      <c r="E19" s="40">
        <f>SUM(E14:E17)</f>
        <v>947</v>
      </c>
      <c r="F19" s="41">
        <f>SUM(F14:F17)</f>
        <v>1996</v>
      </c>
    </row>
    <row r="20" spans="2:6" ht="12.75">
      <c r="B20" s="85"/>
      <c r="C20" s="40"/>
      <c r="D20" s="41"/>
      <c r="E20" s="40"/>
      <c r="F20" s="41"/>
    </row>
    <row r="21" spans="1:6" ht="12.75">
      <c r="A21" t="s">
        <v>235</v>
      </c>
      <c r="B21" s="85"/>
      <c r="C21" s="40">
        <v>161</v>
      </c>
      <c r="D21" s="41">
        <v>102</v>
      </c>
      <c r="E21" s="40">
        <v>161</v>
      </c>
      <c r="F21" s="41">
        <v>102</v>
      </c>
    </row>
    <row r="22" spans="2:6" ht="12.75">
      <c r="B22" s="85"/>
      <c r="C22" s="40"/>
      <c r="D22" s="41"/>
      <c r="E22" s="40"/>
      <c r="F22" s="41"/>
    </row>
    <row r="23" spans="1:6" ht="12.75">
      <c r="A23" t="s">
        <v>31</v>
      </c>
      <c r="B23" s="85"/>
      <c r="C23" s="42">
        <v>384</v>
      </c>
      <c r="D23" s="43">
        <v>1232</v>
      </c>
      <c r="E23" s="42">
        <v>384</v>
      </c>
      <c r="F23" s="43">
        <v>1232</v>
      </c>
    </row>
    <row r="24" spans="2:6" ht="12.75">
      <c r="B24" s="85"/>
      <c r="C24" s="40"/>
      <c r="D24" s="41"/>
      <c r="E24" s="40"/>
      <c r="F24" s="41"/>
    </row>
    <row r="25" spans="1:6" ht="12.75">
      <c r="A25" t="s">
        <v>114</v>
      </c>
      <c r="B25" s="85" t="s">
        <v>74</v>
      </c>
      <c r="C25" s="40">
        <f>SUM(C19:C23)</f>
        <v>1492</v>
      </c>
      <c r="D25" s="41">
        <f>SUM(D19:D24)</f>
        <v>3330</v>
      </c>
      <c r="E25" s="40">
        <f>SUM(E19:E23)</f>
        <v>1492</v>
      </c>
      <c r="F25" s="41">
        <f>SUM(F19:F24)</f>
        <v>3330</v>
      </c>
    </row>
    <row r="26" spans="2:6" ht="12.75">
      <c r="B26" s="85"/>
      <c r="C26" s="40"/>
      <c r="D26" s="41"/>
      <c r="E26" s="40"/>
      <c r="F26" s="41"/>
    </row>
    <row r="27" spans="1:6" ht="12.75">
      <c r="A27" t="s">
        <v>14</v>
      </c>
      <c r="B27" s="85" t="s">
        <v>80</v>
      </c>
      <c r="C27" s="40">
        <v>-361</v>
      </c>
      <c r="D27" s="41">
        <v>-1069</v>
      </c>
      <c r="E27" s="40">
        <v>-361</v>
      </c>
      <c r="F27" s="41">
        <v>-1069</v>
      </c>
    </row>
    <row r="28" spans="2:6" ht="12.75">
      <c r="B28" s="85"/>
      <c r="C28" s="42"/>
      <c r="D28" s="43"/>
      <c r="E28" s="42"/>
      <c r="F28" s="43"/>
    </row>
    <row r="29" spans="1:6" ht="12.75">
      <c r="A29" t="s">
        <v>115</v>
      </c>
      <c r="B29" s="85"/>
      <c r="C29" s="40">
        <f>SUM(C25:C27)</f>
        <v>1131</v>
      </c>
      <c r="D29" s="41">
        <f>SUM(D25:D28)</f>
        <v>2261</v>
      </c>
      <c r="E29" s="40">
        <f>SUM(E25:E27)</f>
        <v>1131</v>
      </c>
      <c r="F29" s="41">
        <f>SUM(F25:F28)</f>
        <v>2261</v>
      </c>
    </row>
    <row r="30" spans="2:6" ht="12.75">
      <c r="B30" s="85"/>
      <c r="C30" s="40"/>
      <c r="D30" s="41"/>
      <c r="E30" s="40"/>
      <c r="F30" s="41"/>
    </row>
    <row r="31" spans="1:6" ht="12.75">
      <c r="A31" t="s">
        <v>32</v>
      </c>
      <c r="B31" s="85"/>
      <c r="C31" s="40">
        <v>27</v>
      </c>
      <c r="D31" s="41">
        <v>-113</v>
      </c>
      <c r="E31" s="40">
        <v>27</v>
      </c>
      <c r="F31" s="41">
        <v>-113</v>
      </c>
    </row>
    <row r="32" spans="2:6" ht="12.75">
      <c r="B32" s="85"/>
      <c r="C32" s="42"/>
      <c r="D32" s="43"/>
      <c r="E32" s="42"/>
      <c r="F32" s="43"/>
    </row>
    <row r="33" spans="1:6" ht="13.5" thickBot="1">
      <c r="A33" t="s">
        <v>33</v>
      </c>
      <c r="B33" s="85"/>
      <c r="C33" s="45">
        <f>SUM(C29:C32)</f>
        <v>1158</v>
      </c>
      <c r="D33" s="46">
        <f>SUM(D29:D32)</f>
        <v>2148</v>
      </c>
      <c r="E33" s="45">
        <f>SUM(E29:E32)</f>
        <v>1158</v>
      </c>
      <c r="F33" s="46">
        <f>SUM(F29:F32)</f>
        <v>2148</v>
      </c>
    </row>
    <row r="34" spans="2:6" ht="13.5" thickTop="1">
      <c r="B34" s="85"/>
      <c r="C34" s="40"/>
      <c r="D34" s="41"/>
      <c r="E34" s="40"/>
      <c r="F34" s="41"/>
    </row>
    <row r="35" spans="1:6" ht="12.75">
      <c r="A35" t="s">
        <v>167</v>
      </c>
      <c r="B35" s="85"/>
      <c r="C35" s="44"/>
      <c r="D35" s="64"/>
      <c r="E35" s="44"/>
      <c r="F35" s="47"/>
    </row>
    <row r="36" spans="1:6" ht="12.75">
      <c r="A36" s="84" t="s">
        <v>161</v>
      </c>
      <c r="B36" s="86" t="s">
        <v>162</v>
      </c>
      <c r="C36" s="44">
        <f>+(C33/43691.289)*100</f>
        <v>2.6504139074496065</v>
      </c>
      <c r="D36" s="47">
        <f>+(D33/43611.7)*100</f>
        <v>4.925283811454266</v>
      </c>
      <c r="E36" s="64">
        <f>+(E33/43691.289)*100</f>
        <v>2.6504139074496065</v>
      </c>
      <c r="F36" s="47">
        <f>+(F33/43611.7)*100</f>
        <v>4.925283811454266</v>
      </c>
    </row>
    <row r="37" spans="1:6" ht="12.75">
      <c r="A37" s="84" t="s">
        <v>160</v>
      </c>
      <c r="B37" s="86" t="s">
        <v>163</v>
      </c>
      <c r="C37" s="44">
        <f>+(C33/46958.289)*100</f>
        <v>2.466018299772379</v>
      </c>
      <c r="D37" s="95" t="s">
        <v>191</v>
      </c>
      <c r="E37" s="44">
        <f>+(E33/46958.289)*100</f>
        <v>2.466018299772379</v>
      </c>
      <c r="F37" s="96" t="s">
        <v>191</v>
      </c>
    </row>
    <row r="38" spans="1:6" ht="12.75">
      <c r="A38" s="84"/>
      <c r="B38" s="82"/>
      <c r="C38" s="42"/>
      <c r="D38" s="43"/>
      <c r="E38" s="42"/>
      <c r="F38" s="43"/>
    </row>
    <row r="40" ht="12.75">
      <c r="A40" t="s">
        <v>34</v>
      </c>
    </row>
    <row r="41" ht="12.75">
      <c r="A41" t="s">
        <v>210</v>
      </c>
    </row>
  </sheetData>
  <mergeCells count="8">
    <mergeCell ref="C10:D10"/>
    <mergeCell ref="E10:F10"/>
    <mergeCell ref="A1:F1"/>
    <mergeCell ref="A2:F2"/>
    <mergeCell ref="A4:F4"/>
    <mergeCell ref="C8:D8"/>
    <mergeCell ref="E8:F8"/>
    <mergeCell ref="A5:F5"/>
  </mergeCells>
  <printOptions/>
  <pageMargins left="0.66" right="0.2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60" workbookViewId="0" topLeftCell="A3">
      <selection activeCell="B46" sqref="B46"/>
    </sheetView>
  </sheetViews>
  <sheetFormatPr defaultColWidth="9.140625" defaultRowHeight="12.75"/>
  <cols>
    <col min="1" max="1" width="29.00390625" style="0" customWidth="1"/>
    <col min="2" max="2" width="4.8515625" style="0" customWidth="1"/>
    <col min="3" max="3" width="10.7109375" style="0" customWidth="1"/>
    <col min="4" max="4" width="10.8515625" style="0" customWidth="1"/>
    <col min="5" max="5" width="9.7109375" style="0" customWidth="1"/>
    <col min="6" max="6" width="9.8515625" style="0" bestFit="1" customWidth="1"/>
    <col min="7" max="7" width="12.7109375" style="0" bestFit="1" customWidth="1"/>
    <col min="8" max="8" width="11.8515625" style="0" bestFit="1" customWidth="1"/>
    <col min="9" max="9" width="10.7109375" style="0" customWidth="1"/>
  </cols>
  <sheetData>
    <row r="1" spans="1:10" ht="15.75">
      <c r="A1" s="111" t="s">
        <v>24</v>
      </c>
      <c r="B1" s="111"/>
      <c r="C1" s="111"/>
      <c r="D1" s="111"/>
      <c r="E1" s="111"/>
      <c r="F1" s="111"/>
      <c r="G1" s="111"/>
      <c r="H1" s="111"/>
      <c r="I1" s="52"/>
      <c r="J1" s="52"/>
    </row>
    <row r="2" spans="1:10" ht="15">
      <c r="A2" s="112" t="s">
        <v>25</v>
      </c>
      <c r="B2" s="112"/>
      <c r="C2" s="112"/>
      <c r="D2" s="112"/>
      <c r="E2" s="112"/>
      <c r="F2" s="112"/>
      <c r="G2" s="112"/>
      <c r="H2" s="112"/>
      <c r="I2" s="53"/>
      <c r="J2" s="53"/>
    </row>
    <row r="4" spans="1:8" ht="12.75">
      <c r="A4" s="119" t="s">
        <v>165</v>
      </c>
      <c r="B4" s="119"/>
      <c r="C4" s="119"/>
      <c r="D4" s="119"/>
      <c r="E4" s="119"/>
      <c r="F4" s="119"/>
      <c r="G4" s="119"/>
      <c r="H4" s="119"/>
    </row>
    <row r="5" spans="1:8" ht="12.75">
      <c r="A5" s="115" t="s">
        <v>211</v>
      </c>
      <c r="B5" s="115"/>
      <c r="C5" s="115"/>
      <c r="D5" s="115"/>
      <c r="E5" s="115"/>
      <c r="F5" s="115"/>
      <c r="G5" s="115"/>
      <c r="H5" s="115"/>
    </row>
    <row r="6" spans="1:8" ht="12.75">
      <c r="A6" s="118" t="s">
        <v>166</v>
      </c>
      <c r="B6" s="118"/>
      <c r="C6" s="118"/>
      <c r="D6" s="118"/>
      <c r="E6" s="118"/>
      <c r="F6" s="118"/>
      <c r="G6" s="118"/>
      <c r="H6" s="118"/>
    </row>
    <row r="9" spans="3:7" ht="12.75">
      <c r="C9" s="118" t="s">
        <v>150</v>
      </c>
      <c r="D9" s="118"/>
      <c r="E9" s="118"/>
      <c r="F9" s="118"/>
      <c r="G9" t="s">
        <v>44</v>
      </c>
    </row>
    <row r="10" spans="3:6" ht="12.75">
      <c r="C10" s="7"/>
      <c r="D10" s="7"/>
      <c r="E10" s="7"/>
      <c r="F10" s="7"/>
    </row>
    <row r="11" ht="12.75">
      <c r="F11" s="7" t="s">
        <v>35</v>
      </c>
    </row>
    <row r="12" spans="3:8" ht="12.75">
      <c r="C12" s="7" t="s">
        <v>35</v>
      </c>
      <c r="D12" s="7" t="s">
        <v>35</v>
      </c>
      <c r="E12" s="7" t="s">
        <v>36</v>
      </c>
      <c r="F12" s="7" t="s">
        <v>37</v>
      </c>
      <c r="G12" s="7" t="s">
        <v>41</v>
      </c>
      <c r="H12" s="7"/>
    </row>
    <row r="13" spans="2:8" ht="12.75">
      <c r="B13" t="s">
        <v>154</v>
      </c>
      <c r="C13" s="29" t="s">
        <v>40</v>
      </c>
      <c r="D13" s="29" t="s">
        <v>39</v>
      </c>
      <c r="E13" s="29" t="s">
        <v>38</v>
      </c>
      <c r="F13" s="29" t="s">
        <v>38</v>
      </c>
      <c r="G13" s="29" t="s">
        <v>42</v>
      </c>
      <c r="H13" s="29" t="s">
        <v>43</v>
      </c>
    </row>
    <row r="14" spans="2:8" ht="12.75">
      <c r="B14" s="88"/>
      <c r="C14" s="28" t="s">
        <v>2</v>
      </c>
      <c r="D14" s="28" t="s">
        <v>2</v>
      </c>
      <c r="E14" s="28" t="s">
        <v>2</v>
      </c>
      <c r="F14" s="30" t="s">
        <v>2</v>
      </c>
      <c r="G14" s="28" t="s">
        <v>2</v>
      </c>
      <c r="H14" s="28" t="s">
        <v>2</v>
      </c>
    </row>
    <row r="15" spans="2:8" ht="12.75">
      <c r="B15" s="66"/>
      <c r="C15" s="29"/>
      <c r="D15" s="29"/>
      <c r="E15" s="29"/>
      <c r="F15" s="97"/>
      <c r="G15" s="29"/>
      <c r="H15" s="29"/>
    </row>
    <row r="16" spans="1:9" ht="12.75">
      <c r="A16" t="s">
        <v>46</v>
      </c>
      <c r="B16" s="66"/>
      <c r="C16" s="98">
        <v>43611700</v>
      </c>
      <c r="D16" s="98">
        <v>286838</v>
      </c>
      <c r="E16" s="98">
        <v>1241023</v>
      </c>
      <c r="F16" s="99">
        <v>352000</v>
      </c>
      <c r="G16" s="98">
        <v>34761961</v>
      </c>
      <c r="H16" s="98">
        <f>SUM(C16:G16)</f>
        <v>80253522</v>
      </c>
      <c r="I16" s="5"/>
    </row>
    <row r="17" spans="2:9" ht="4.5" customHeight="1">
      <c r="B17" s="66"/>
      <c r="C17" s="98"/>
      <c r="D17" s="98"/>
      <c r="E17" s="98"/>
      <c r="F17" s="99"/>
      <c r="G17" s="98"/>
      <c r="H17" s="98"/>
      <c r="I17" s="5"/>
    </row>
    <row r="18" spans="1:9" ht="12.75">
      <c r="A18" t="s">
        <v>192</v>
      </c>
      <c r="B18" s="66"/>
      <c r="C18" s="104">
        <v>0</v>
      </c>
      <c r="D18" s="104">
        <v>0</v>
      </c>
      <c r="E18" s="100">
        <v>-372863</v>
      </c>
      <c r="F18" s="105">
        <v>0</v>
      </c>
      <c r="G18" s="104">
        <v>0</v>
      </c>
      <c r="H18" s="100">
        <f>SUM(E18:G18)</f>
        <v>-372863</v>
      </c>
      <c r="I18" s="5"/>
    </row>
    <row r="19" spans="2:9" ht="4.5" customHeight="1">
      <c r="B19" s="66"/>
      <c r="C19" s="102"/>
      <c r="D19" s="102"/>
      <c r="E19" s="102"/>
      <c r="F19" s="103"/>
      <c r="G19" s="102"/>
      <c r="H19" s="102"/>
      <c r="I19" s="5"/>
    </row>
    <row r="20" spans="1:9" ht="12.75">
      <c r="A20" t="s">
        <v>47</v>
      </c>
      <c r="B20" s="66"/>
      <c r="C20" s="100">
        <f aca="true" t="shared" si="0" ref="C20:H20">SUM(C16:C19)</f>
        <v>43611700</v>
      </c>
      <c r="D20" s="100">
        <f t="shared" si="0"/>
        <v>286838</v>
      </c>
      <c r="E20" s="100">
        <f t="shared" si="0"/>
        <v>868160</v>
      </c>
      <c r="F20" s="100">
        <f t="shared" si="0"/>
        <v>352000</v>
      </c>
      <c r="G20" s="100">
        <f t="shared" si="0"/>
        <v>34761961</v>
      </c>
      <c r="H20" s="100">
        <f t="shared" si="0"/>
        <v>79880659</v>
      </c>
      <c r="I20" s="5"/>
    </row>
    <row r="21" spans="2:9" ht="4.5" customHeight="1">
      <c r="B21" s="66"/>
      <c r="C21" s="100"/>
      <c r="D21" s="100"/>
      <c r="E21" s="100"/>
      <c r="F21" s="101"/>
      <c r="G21" s="100"/>
      <c r="H21" s="100"/>
      <c r="I21" s="5"/>
    </row>
    <row r="22" spans="1:9" ht="15" customHeight="1">
      <c r="A22" t="s">
        <v>236</v>
      </c>
      <c r="C22" s="70"/>
      <c r="D22" s="70"/>
      <c r="E22" s="70"/>
      <c r="F22" s="70"/>
      <c r="G22" s="70">
        <v>2147505</v>
      </c>
      <c r="H22" s="70">
        <v>2147505</v>
      </c>
      <c r="I22" s="70"/>
    </row>
    <row r="23" spans="1:9" ht="15" customHeight="1">
      <c r="A23" t="s">
        <v>237</v>
      </c>
      <c r="C23" s="70"/>
      <c r="D23" s="70"/>
      <c r="E23" s="70"/>
      <c r="F23" s="70"/>
      <c r="G23" s="70"/>
      <c r="H23" s="70"/>
      <c r="I23" s="70"/>
    </row>
    <row r="24" spans="1:9" ht="13.5" thickBot="1">
      <c r="A24" t="s">
        <v>238</v>
      </c>
      <c r="C24" s="51">
        <f aca="true" t="shared" si="1" ref="C24:H24">SUM(C20:C22)</f>
        <v>43611700</v>
      </c>
      <c r="D24" s="51">
        <f t="shared" si="1"/>
        <v>286838</v>
      </c>
      <c r="E24" s="51">
        <f t="shared" si="1"/>
        <v>868160</v>
      </c>
      <c r="F24" s="51">
        <f t="shared" si="1"/>
        <v>352000</v>
      </c>
      <c r="G24" s="51">
        <f t="shared" si="1"/>
        <v>36909466</v>
      </c>
      <c r="H24" s="51">
        <f t="shared" si="1"/>
        <v>82028164</v>
      </c>
      <c r="I24" s="5"/>
    </row>
    <row r="25" spans="3:9" ht="13.5" thickTop="1">
      <c r="C25" s="5"/>
      <c r="D25" s="5"/>
      <c r="E25" s="5"/>
      <c r="F25" s="5"/>
      <c r="G25" s="5"/>
      <c r="H25" s="5"/>
      <c r="I25" s="5"/>
    </row>
    <row r="26" spans="1:8" ht="12.75">
      <c r="A26" t="s">
        <v>239</v>
      </c>
      <c r="C26" s="48">
        <v>43672700</v>
      </c>
      <c r="D26" s="48">
        <v>314288</v>
      </c>
      <c r="E26" s="48">
        <v>941286</v>
      </c>
      <c r="F26" s="48">
        <v>352000</v>
      </c>
      <c r="G26" s="48">
        <v>37150478</v>
      </c>
      <c r="H26" s="60">
        <f>SUM(C26:G26)</f>
        <v>82430752</v>
      </c>
    </row>
    <row r="27" spans="3:8" ht="4.5" customHeight="1">
      <c r="C27" s="48"/>
      <c r="D27" s="48"/>
      <c r="E27" s="48"/>
      <c r="F27" s="48"/>
      <c r="G27" s="48"/>
      <c r="H27" s="60"/>
    </row>
    <row r="28" spans="1:9" ht="12.75">
      <c r="A28" t="s">
        <v>188</v>
      </c>
      <c r="C28" s="54">
        <v>30000</v>
      </c>
      <c r="D28" s="54">
        <v>13500</v>
      </c>
      <c r="E28" s="94">
        <v>0</v>
      </c>
      <c r="F28" s="94">
        <v>0</v>
      </c>
      <c r="G28" s="94">
        <v>0</v>
      </c>
      <c r="H28" s="54">
        <f>SUM(C28:G28)</f>
        <v>43500</v>
      </c>
      <c r="I28" s="48"/>
    </row>
    <row r="29" spans="3:8" ht="4.5" customHeight="1">
      <c r="C29" s="49"/>
      <c r="D29" s="49"/>
      <c r="E29" s="70"/>
      <c r="F29" s="49"/>
      <c r="G29" s="49"/>
      <c r="H29" s="60"/>
    </row>
    <row r="30" spans="1:8" ht="12.75">
      <c r="A30" t="s">
        <v>193</v>
      </c>
      <c r="C30" s="49">
        <v>0</v>
      </c>
      <c r="D30" s="49">
        <v>0</v>
      </c>
      <c r="E30" s="49">
        <v>0</v>
      </c>
      <c r="F30" s="49">
        <v>0</v>
      </c>
      <c r="G30" s="48">
        <v>1158341</v>
      </c>
      <c r="H30" s="48">
        <f>SUM(C30:G30)</f>
        <v>1158341</v>
      </c>
    </row>
    <row r="31" spans="3:8" ht="4.5" customHeight="1">
      <c r="C31" s="49"/>
      <c r="D31" s="49"/>
      <c r="E31" s="49"/>
      <c r="F31" s="49"/>
      <c r="G31" s="48"/>
      <c r="H31" s="48"/>
    </row>
    <row r="32" spans="3:8" ht="12.75">
      <c r="C32" s="48"/>
      <c r="D32" s="48"/>
      <c r="E32" s="48"/>
      <c r="F32" s="48"/>
      <c r="G32" s="48"/>
      <c r="H32" s="48"/>
    </row>
    <row r="33" spans="1:8" ht="13.5" thickBot="1">
      <c r="A33" t="s">
        <v>240</v>
      </c>
      <c r="C33" s="51">
        <f aca="true" t="shared" si="2" ref="C33:H33">SUM(C26:C30)</f>
        <v>43702700</v>
      </c>
      <c r="D33" s="51">
        <f t="shared" si="2"/>
        <v>327788</v>
      </c>
      <c r="E33" s="51">
        <f t="shared" si="2"/>
        <v>941286</v>
      </c>
      <c r="F33" s="51">
        <f t="shared" si="2"/>
        <v>352000</v>
      </c>
      <c r="G33" s="51">
        <f t="shared" si="2"/>
        <v>38308819</v>
      </c>
      <c r="H33" s="51">
        <f t="shared" si="2"/>
        <v>83632593</v>
      </c>
    </row>
    <row r="34" spans="3:8" ht="13.5" thickTop="1">
      <c r="C34" s="54"/>
      <c r="D34" s="54"/>
      <c r="E34" s="54"/>
      <c r="F34" s="54"/>
      <c r="G34" s="54"/>
      <c r="H34" s="54"/>
    </row>
    <row r="35" spans="3:8" ht="12.75">
      <c r="C35" s="54"/>
      <c r="D35" s="54"/>
      <c r="E35" s="54"/>
      <c r="F35" s="54"/>
      <c r="G35" s="54"/>
      <c r="H35" s="54"/>
    </row>
    <row r="37" ht="12.75">
      <c r="A37" t="s">
        <v>45</v>
      </c>
    </row>
    <row r="38" ht="12.75">
      <c r="A38" t="s">
        <v>212</v>
      </c>
    </row>
  </sheetData>
  <mergeCells count="6">
    <mergeCell ref="C9:F9"/>
    <mergeCell ref="A1:H1"/>
    <mergeCell ref="A2:H2"/>
    <mergeCell ref="A4:H4"/>
    <mergeCell ref="A5:H5"/>
    <mergeCell ref="A6:H6"/>
  </mergeCells>
  <printOptions/>
  <pageMargins left="0.75" right="0.25" top="1" bottom="1" header="0.5" footer="0.5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workbookViewId="0" topLeftCell="A1">
      <selection activeCell="G27" sqref="G27"/>
    </sheetView>
  </sheetViews>
  <sheetFormatPr defaultColWidth="9.140625" defaultRowHeight="12.75"/>
  <cols>
    <col min="7" max="7" width="14.8515625" style="0" bestFit="1" customWidth="1"/>
    <col min="8" max="8" width="5.7109375" style="0" customWidth="1"/>
    <col min="9" max="9" width="14.8515625" style="0" bestFit="1" customWidth="1"/>
  </cols>
  <sheetData>
    <row r="1" spans="1:9" ht="15.75">
      <c r="A1" s="111" t="s">
        <v>24</v>
      </c>
      <c r="B1" s="111"/>
      <c r="C1" s="111"/>
      <c r="D1" s="111"/>
      <c r="E1" s="111"/>
      <c r="F1" s="111"/>
      <c r="G1" s="111"/>
      <c r="H1" s="111"/>
      <c r="I1" s="111"/>
    </row>
    <row r="2" spans="1:9" ht="15">
      <c r="A2" s="112" t="s">
        <v>25</v>
      </c>
      <c r="B2" s="112"/>
      <c r="C2" s="112"/>
      <c r="D2" s="112"/>
      <c r="E2" s="112"/>
      <c r="F2" s="112"/>
      <c r="G2" s="112"/>
      <c r="H2" s="112"/>
      <c r="I2" s="112"/>
    </row>
    <row r="3" spans="1:10" ht="1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.75">
      <c r="A4" s="111" t="s">
        <v>133</v>
      </c>
      <c r="B4" s="111"/>
      <c r="C4" s="111"/>
      <c r="D4" s="111"/>
      <c r="E4" s="111"/>
      <c r="F4" s="111"/>
      <c r="G4" s="111"/>
      <c r="H4" s="111"/>
      <c r="I4" s="111"/>
      <c r="J4" s="2"/>
    </row>
    <row r="5" spans="1:10" ht="15.75">
      <c r="A5" s="111" t="s">
        <v>213</v>
      </c>
      <c r="B5" s="111"/>
      <c r="C5" s="111"/>
      <c r="D5" s="111"/>
      <c r="E5" s="111"/>
      <c r="F5" s="111"/>
      <c r="G5" s="111"/>
      <c r="H5" s="111"/>
      <c r="I5" s="111"/>
      <c r="J5" s="2"/>
    </row>
    <row r="6" spans="1:10" ht="15.75" customHeight="1">
      <c r="A6" s="120" t="s">
        <v>166</v>
      </c>
      <c r="B6" s="120"/>
      <c r="C6" s="120"/>
      <c r="D6" s="120"/>
      <c r="E6" s="120"/>
      <c r="F6" s="120"/>
      <c r="G6" s="120"/>
      <c r="H6" s="120"/>
      <c r="I6" s="120"/>
      <c r="J6" s="2"/>
    </row>
    <row r="8" spans="7:9" ht="12.75">
      <c r="G8" s="7" t="s">
        <v>180</v>
      </c>
      <c r="I8" s="7" t="s">
        <v>180</v>
      </c>
    </row>
    <row r="9" spans="7:9" ht="12.75">
      <c r="G9" s="89" t="s">
        <v>226</v>
      </c>
      <c r="I9" s="89" t="s">
        <v>229</v>
      </c>
    </row>
    <row r="10" spans="7:9" ht="12.75">
      <c r="G10" s="7" t="s">
        <v>2</v>
      </c>
      <c r="H10" s="8"/>
      <c r="I10" s="66"/>
    </row>
    <row r="11" ht="12.75">
      <c r="I11" s="66"/>
    </row>
    <row r="12" spans="1:9" ht="12.75">
      <c r="A12" t="s">
        <v>116</v>
      </c>
      <c r="G12" s="48">
        <v>-766269</v>
      </c>
      <c r="I12" s="54">
        <v>1833704</v>
      </c>
    </row>
    <row r="13" spans="7:9" ht="12.75">
      <c r="G13" s="48"/>
      <c r="I13" s="54"/>
    </row>
    <row r="14" spans="1:9" ht="12.75">
      <c r="A14" t="s">
        <v>135</v>
      </c>
      <c r="G14" s="48">
        <v>380203</v>
      </c>
      <c r="I14" s="54">
        <v>1276637</v>
      </c>
    </row>
    <row r="15" spans="7:9" ht="12.75">
      <c r="G15" s="48"/>
      <c r="I15" s="54"/>
    </row>
    <row r="16" spans="1:9" ht="12.75">
      <c r="A16" t="s">
        <v>136</v>
      </c>
      <c r="G16" s="48">
        <v>43500</v>
      </c>
      <c r="I16" s="54">
        <v>0</v>
      </c>
    </row>
    <row r="17" spans="7:9" ht="12.75">
      <c r="G17" s="50"/>
      <c r="I17" s="50"/>
    </row>
    <row r="18" spans="1:9" ht="12.75">
      <c r="A18" t="s">
        <v>137</v>
      </c>
      <c r="G18" s="54">
        <f>SUM(G12:G17)</f>
        <v>-342566</v>
      </c>
      <c r="I18" s="54">
        <f>SUM(I12:I17)</f>
        <v>3110341</v>
      </c>
    </row>
    <row r="19" spans="7:9" ht="12.75">
      <c r="G19" s="48"/>
      <c r="I19" s="54"/>
    </row>
    <row r="20" spans="1:9" ht="12.75">
      <c r="A20" t="s">
        <v>138</v>
      </c>
      <c r="G20" s="54">
        <v>31223841</v>
      </c>
      <c r="I20" s="54">
        <v>19383840</v>
      </c>
    </row>
    <row r="21" spans="7:9" ht="12.75">
      <c r="G21" s="48"/>
      <c r="I21" s="54"/>
    </row>
    <row r="22" spans="1:9" ht="13.5" thickBot="1">
      <c r="A22" t="s">
        <v>139</v>
      </c>
      <c r="G22" s="51">
        <f>SUM(G18:G21)</f>
        <v>30881275</v>
      </c>
      <c r="I22" s="51">
        <f>SUM(I18:I21)</f>
        <v>22494181</v>
      </c>
    </row>
    <row r="23" spans="7:9" ht="13.5" thickTop="1">
      <c r="G23" s="54"/>
      <c r="I23" s="54"/>
    </row>
    <row r="24" spans="1:9" ht="12.75">
      <c r="A24" t="s">
        <v>131</v>
      </c>
      <c r="G24" s="54"/>
      <c r="I24" s="54"/>
    </row>
    <row r="25" spans="7:9" ht="12.75">
      <c r="G25" s="54"/>
      <c r="I25" s="54"/>
    </row>
    <row r="26" spans="1:9" ht="12.75">
      <c r="A26" t="s">
        <v>194</v>
      </c>
      <c r="G26" s="54"/>
      <c r="I26" s="54"/>
    </row>
    <row r="27" spans="1:9" ht="12.75">
      <c r="A27" t="s">
        <v>140</v>
      </c>
      <c r="G27" s="67">
        <v>30931275</v>
      </c>
      <c r="I27" s="67">
        <v>22544181</v>
      </c>
    </row>
    <row r="28" spans="1:9" ht="12.75">
      <c r="A28" t="s">
        <v>141</v>
      </c>
      <c r="G28" s="67">
        <v>-50000</v>
      </c>
      <c r="I28" s="67">
        <v>-50000</v>
      </c>
    </row>
    <row r="29" spans="7:9" ht="13.5" thickBot="1">
      <c r="G29" s="68">
        <f>SUM(G27:G28)</f>
        <v>30881275</v>
      </c>
      <c r="I29" s="68">
        <f>SUM(I27:I28)</f>
        <v>22494181</v>
      </c>
    </row>
    <row r="30" ht="13.5" thickTop="1"/>
    <row r="31" ht="12.75">
      <c r="A31" t="s">
        <v>48</v>
      </c>
    </row>
    <row r="32" ht="12.75">
      <c r="A32" t="s">
        <v>214</v>
      </c>
    </row>
  </sheetData>
  <mergeCells count="6">
    <mergeCell ref="A1:I1"/>
    <mergeCell ref="A4:I4"/>
    <mergeCell ref="A5:I5"/>
    <mergeCell ref="A6:I6"/>
    <mergeCell ref="A2:I2"/>
    <mergeCell ref="A3:J3"/>
  </mergeCells>
  <printOptions/>
  <pageMargins left="0.75" right="0.5" top="1" bottom="1" header="0.5" footer="0.5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98"/>
  <sheetViews>
    <sheetView tabSelected="1" view="pageBreakPreview" zoomScale="60" workbookViewId="0" topLeftCell="A123">
      <selection activeCell="J152" sqref="J152"/>
    </sheetView>
  </sheetViews>
  <sheetFormatPr defaultColWidth="9.140625" defaultRowHeight="12.75"/>
  <cols>
    <col min="1" max="1" width="4.28125" style="0" customWidth="1"/>
    <col min="2" max="2" width="8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7.7109375" style="0" customWidth="1"/>
    <col min="8" max="8" width="14.421875" style="0" customWidth="1"/>
    <col min="9" max="10" width="15.7109375" style="0" customWidth="1"/>
  </cols>
  <sheetData>
    <row r="1" spans="1:10" ht="15.75">
      <c r="A1" s="111" t="s">
        <v>24</v>
      </c>
      <c r="B1" s="111"/>
      <c r="C1" s="111"/>
      <c r="D1" s="111"/>
      <c r="E1" s="111"/>
      <c r="F1" s="111"/>
      <c r="G1" s="111"/>
      <c r="H1" s="111"/>
      <c r="I1" s="111"/>
      <c r="J1" s="32"/>
    </row>
    <row r="2" spans="1:10" ht="15">
      <c r="A2" s="112" t="s">
        <v>25</v>
      </c>
      <c r="B2" s="112"/>
      <c r="C2" s="112"/>
      <c r="D2" s="112"/>
      <c r="E2" s="112"/>
      <c r="F2" s="112"/>
      <c r="G2" s="112"/>
      <c r="H2" s="112"/>
      <c r="I2" s="112"/>
      <c r="J2" s="32"/>
    </row>
    <row r="3" spans="1:10" ht="1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1" t="s">
        <v>215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1" t="s">
        <v>168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35" t="s">
        <v>49</v>
      </c>
      <c r="B8" s="35" t="s">
        <v>50</v>
      </c>
      <c r="C8" s="35"/>
      <c r="D8" s="35"/>
      <c r="E8" s="35"/>
      <c r="F8" s="35"/>
      <c r="G8" s="34"/>
      <c r="H8" s="33"/>
      <c r="I8" s="33"/>
      <c r="J8" s="33"/>
      <c r="K8" s="33"/>
    </row>
    <row r="9" spans="1:11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3"/>
      <c r="B10" s="33" t="s">
        <v>120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3"/>
      <c r="B11" s="33" t="s">
        <v>121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33"/>
      <c r="B12" s="33" t="s">
        <v>169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3"/>
      <c r="B13" s="33" t="s">
        <v>216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2.75">
      <c r="A15" s="33"/>
      <c r="B15" s="33" t="s">
        <v>122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33"/>
      <c r="B16" s="33" t="s">
        <v>123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2.75">
      <c r="A17" s="33"/>
      <c r="B17" s="33" t="s">
        <v>218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>
      <c r="A19" s="35" t="s">
        <v>51</v>
      </c>
      <c r="B19" s="35" t="s">
        <v>124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7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2.75">
      <c r="A21" s="33"/>
      <c r="B21" s="33" t="s">
        <v>125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2.75">
      <c r="A22" s="33"/>
      <c r="B22" s="33" t="s">
        <v>217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.75">
      <c r="A24" s="35" t="s">
        <v>52</v>
      </c>
      <c r="B24" s="35" t="s">
        <v>53</v>
      </c>
      <c r="C24" s="35"/>
      <c r="D24" s="35"/>
      <c r="E24" s="35"/>
      <c r="F24" s="33"/>
      <c r="G24" s="33"/>
      <c r="H24" s="33"/>
      <c r="I24" s="33"/>
      <c r="J24" s="33"/>
      <c r="K24" s="33"/>
    </row>
    <row r="25" spans="1:11" ht="7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2.75">
      <c r="A26" s="33"/>
      <c r="B26" s="33" t="s">
        <v>232</v>
      </c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33"/>
      <c r="B27" s="33" t="s">
        <v>233</v>
      </c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2.75">
      <c r="A29" s="35" t="s">
        <v>54</v>
      </c>
      <c r="B29" s="35" t="s">
        <v>126</v>
      </c>
      <c r="C29" s="35"/>
      <c r="D29" s="33"/>
      <c r="E29" s="33"/>
      <c r="F29" s="33"/>
      <c r="G29" s="33"/>
      <c r="H29" s="33"/>
      <c r="I29" s="33"/>
      <c r="J29" s="33"/>
      <c r="K29" s="33"/>
    </row>
    <row r="30" spans="1:11" ht="7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.75">
      <c r="A31" s="33"/>
      <c r="B31" s="33" t="s">
        <v>219</v>
      </c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33"/>
      <c r="B32" s="33" t="s">
        <v>220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2.75">
      <c r="A34" s="35" t="s">
        <v>55</v>
      </c>
      <c r="B34" s="35" t="s">
        <v>127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7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2.75">
      <c r="A36" s="33"/>
      <c r="B36" s="33" t="s">
        <v>170</v>
      </c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2.75">
      <c r="A37" s="33"/>
      <c r="B37" s="33" t="s">
        <v>171</v>
      </c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2.75">
      <c r="A39" s="35" t="s">
        <v>57</v>
      </c>
      <c r="B39" s="35" t="s">
        <v>56</v>
      </c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2.75">
      <c r="A41" s="33"/>
      <c r="B41" s="33" t="s">
        <v>221</v>
      </c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12.75">
      <c r="A42" s="33"/>
      <c r="B42" s="33" t="s">
        <v>222</v>
      </c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12.75">
      <c r="A43" s="33"/>
      <c r="B43" s="33" t="s">
        <v>183</v>
      </c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>
      <c r="A45" s="33"/>
      <c r="B45" s="33" t="s">
        <v>184</v>
      </c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3"/>
      <c r="B46" s="33" t="s">
        <v>227</v>
      </c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2.75">
      <c r="A47" s="33"/>
      <c r="B47" s="69" t="s">
        <v>228</v>
      </c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2.75">
      <c r="A49" s="35" t="s">
        <v>63</v>
      </c>
      <c r="B49" s="35" t="s">
        <v>128</v>
      </c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2.75">
      <c r="A51" s="33"/>
      <c r="B51" s="33" t="s">
        <v>185</v>
      </c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75">
      <c r="A53" s="35" t="s">
        <v>65</v>
      </c>
      <c r="B53" s="35" t="s">
        <v>58</v>
      </c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75">
      <c r="A55" s="33"/>
      <c r="B55" s="33" t="s">
        <v>59</v>
      </c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75">
      <c r="A56" s="33"/>
      <c r="B56" s="33" t="s">
        <v>60</v>
      </c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2.75">
      <c r="A58" s="33"/>
      <c r="B58" s="33" t="s">
        <v>61</v>
      </c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2.75">
      <c r="A59" s="33"/>
      <c r="B59" s="33" t="s">
        <v>62</v>
      </c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2.75">
      <c r="A60" s="35"/>
      <c r="B60" s="35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7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5.75">
      <c r="A62" s="111" t="s">
        <v>24</v>
      </c>
      <c r="B62" s="111"/>
      <c r="C62" s="111"/>
      <c r="D62" s="111"/>
      <c r="E62" s="111"/>
      <c r="F62" s="111"/>
      <c r="G62" s="111"/>
      <c r="H62" s="111"/>
      <c r="I62" s="111"/>
      <c r="J62" s="33"/>
      <c r="K62" s="33"/>
    </row>
    <row r="63" spans="1:11" ht="15">
      <c r="A63" s="112" t="s">
        <v>25</v>
      </c>
      <c r="B63" s="112"/>
      <c r="C63" s="112"/>
      <c r="D63" s="112"/>
      <c r="E63" s="112"/>
      <c r="F63" s="112"/>
      <c r="G63" s="112"/>
      <c r="H63" s="112"/>
      <c r="I63" s="112"/>
      <c r="J63" s="33"/>
      <c r="K63" s="33"/>
    </row>
    <row r="64" spans="1:11" ht="15">
      <c r="A64" s="32"/>
      <c r="B64" s="32"/>
      <c r="C64" s="32"/>
      <c r="D64" s="32"/>
      <c r="E64" s="32"/>
      <c r="F64" s="32"/>
      <c r="G64" s="32"/>
      <c r="H64" s="32"/>
      <c r="I64" s="32"/>
      <c r="J64" s="33"/>
      <c r="K64" s="33"/>
    </row>
    <row r="65" spans="1:11" ht="15">
      <c r="A65" s="31" t="str">
        <f>+A4</f>
        <v>NOTES TO THE FINAL FINANCIAL REPORT -  31 OCTOBER 2003</v>
      </c>
      <c r="B65" s="32"/>
      <c r="C65" s="32"/>
      <c r="D65" s="32"/>
      <c r="E65" s="32"/>
      <c r="F65" s="32"/>
      <c r="G65" s="32"/>
      <c r="H65" s="32"/>
      <c r="I65" s="32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5" t="s">
        <v>68</v>
      </c>
      <c r="B67" s="35" t="s">
        <v>64</v>
      </c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7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 t="s">
        <v>153</v>
      </c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 t="s">
        <v>223</v>
      </c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5">
      <c r="A71" s="33"/>
      <c r="B71" s="33"/>
      <c r="C71" s="33"/>
      <c r="D71" s="33"/>
      <c r="E71" s="33"/>
      <c r="F71" s="33"/>
      <c r="G71" s="33"/>
      <c r="H71" s="33"/>
      <c r="I71" s="33"/>
      <c r="J71" s="53"/>
      <c r="K71" s="33"/>
    </row>
    <row r="72" spans="1:11" ht="12.75">
      <c r="A72" s="35" t="s">
        <v>71</v>
      </c>
      <c r="B72" s="35" t="s">
        <v>66</v>
      </c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7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 t="s">
        <v>67</v>
      </c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 t="s">
        <v>175</v>
      </c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 t="s">
        <v>176</v>
      </c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5" t="s">
        <v>142</v>
      </c>
      <c r="B78" s="35" t="s">
        <v>70</v>
      </c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7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 t="s">
        <v>69</v>
      </c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5">
      <c r="A82" s="35" t="s">
        <v>143</v>
      </c>
      <c r="B82" s="35" t="s">
        <v>177</v>
      </c>
      <c r="C82" s="32"/>
      <c r="D82" s="33"/>
      <c r="E82" s="33"/>
      <c r="F82" s="33"/>
      <c r="G82" s="33"/>
      <c r="H82" s="33"/>
      <c r="I82" s="33"/>
      <c r="J82" s="33"/>
      <c r="K82" s="33"/>
    </row>
    <row r="83" spans="1:11" ht="7.5" customHeight="1">
      <c r="A83" s="33"/>
      <c r="B83" s="33"/>
      <c r="C83" s="32"/>
      <c r="D83" s="33"/>
      <c r="E83" s="33"/>
      <c r="F83" s="33"/>
      <c r="G83" s="33"/>
      <c r="H83" s="33"/>
      <c r="I83" s="33"/>
      <c r="J83" s="33"/>
      <c r="K83" s="33"/>
    </row>
    <row r="84" spans="1:11" ht="15">
      <c r="A84" s="33"/>
      <c r="B84" s="33" t="s">
        <v>224</v>
      </c>
      <c r="C84" s="32"/>
      <c r="D84" s="33"/>
      <c r="E84" s="33"/>
      <c r="F84" s="33"/>
      <c r="G84" s="33"/>
      <c r="H84" s="33"/>
      <c r="I84" s="33"/>
      <c r="J84" s="33"/>
      <c r="K84" s="33"/>
    </row>
    <row r="85" spans="1:11" ht="15">
      <c r="A85" s="33"/>
      <c r="B85" s="33" t="s">
        <v>225</v>
      </c>
      <c r="C85" s="32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5" t="s">
        <v>144</v>
      </c>
      <c r="B87" s="35" t="s">
        <v>145</v>
      </c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5"/>
      <c r="B88" s="35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5"/>
      <c r="B89" s="35"/>
      <c r="C89" s="33"/>
      <c r="D89" s="33"/>
      <c r="E89" s="33"/>
      <c r="F89" s="33"/>
      <c r="G89" s="33"/>
      <c r="H89" s="33"/>
      <c r="I89" s="36" t="s">
        <v>180</v>
      </c>
      <c r="J89" s="33"/>
      <c r="K89" s="33"/>
    </row>
    <row r="90" spans="1:11" ht="12.75">
      <c r="A90" s="35"/>
      <c r="B90" s="35"/>
      <c r="C90" s="33"/>
      <c r="D90" s="33"/>
      <c r="E90" s="33"/>
      <c r="F90" s="33"/>
      <c r="G90" s="33"/>
      <c r="H90" s="33"/>
      <c r="I90" s="90" t="s">
        <v>226</v>
      </c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91" t="s">
        <v>2</v>
      </c>
      <c r="J91" s="33"/>
      <c r="K91" s="33"/>
    </row>
    <row r="92" spans="1:11" ht="12.75">
      <c r="A92" s="33"/>
      <c r="B92" s="33" t="s">
        <v>146</v>
      </c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 t="s">
        <v>174</v>
      </c>
      <c r="C93" s="33"/>
      <c r="D93" s="33"/>
      <c r="E93" s="33"/>
      <c r="F93" s="33"/>
      <c r="G93" s="33"/>
      <c r="H93" s="33"/>
      <c r="I93" s="57">
        <v>2440</v>
      </c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57"/>
      <c r="J94" s="33"/>
      <c r="K94" s="33"/>
    </row>
    <row r="95" spans="1:11" ht="12.75">
      <c r="A95" s="33"/>
      <c r="B95" s="33" t="s">
        <v>151</v>
      </c>
      <c r="C95" s="33"/>
      <c r="D95" s="33"/>
      <c r="E95" s="33"/>
      <c r="F95" s="33"/>
      <c r="G95" s="33"/>
      <c r="H95" s="33"/>
      <c r="I95" s="57"/>
      <c r="J95" s="33"/>
      <c r="K95" s="33"/>
    </row>
    <row r="96" spans="1:11" ht="12.75">
      <c r="A96" s="33"/>
      <c r="B96" s="33" t="s">
        <v>152</v>
      </c>
      <c r="C96" s="33"/>
      <c r="D96" s="33"/>
      <c r="E96" s="33"/>
      <c r="F96" s="33"/>
      <c r="G96" s="33"/>
      <c r="H96" s="33"/>
      <c r="I96" s="57"/>
      <c r="J96" s="33"/>
      <c r="K96" s="33"/>
    </row>
    <row r="97" spans="1:11" ht="12.75">
      <c r="A97" s="33"/>
      <c r="B97" s="33" t="s">
        <v>147</v>
      </c>
      <c r="C97" s="33"/>
      <c r="D97" s="33"/>
      <c r="E97" s="33"/>
      <c r="F97" s="33"/>
      <c r="G97" s="33"/>
      <c r="H97" s="33"/>
      <c r="I97" s="57">
        <v>7200</v>
      </c>
      <c r="J97" s="33"/>
      <c r="K97" s="33"/>
    </row>
    <row r="98" spans="1:11" ht="13.5" thickBot="1">
      <c r="A98" s="33"/>
      <c r="B98" s="33"/>
      <c r="C98" s="33"/>
      <c r="D98" s="33"/>
      <c r="E98" s="33"/>
      <c r="F98" s="33"/>
      <c r="G98" s="33"/>
      <c r="H98" s="33"/>
      <c r="I98" s="92"/>
      <c r="J98" s="33"/>
      <c r="K98" s="33"/>
    </row>
    <row r="99" spans="1:11" ht="13.5" thickTop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 t="s">
        <v>148</v>
      </c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 t="s">
        <v>178</v>
      </c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 t="s">
        <v>149</v>
      </c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71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71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71"/>
      <c r="J120" s="33"/>
      <c r="K120" s="33"/>
    </row>
    <row r="121" spans="1:11" ht="15.75">
      <c r="A121" s="111" t="s">
        <v>24</v>
      </c>
      <c r="B121" s="111"/>
      <c r="C121" s="111"/>
      <c r="D121" s="111"/>
      <c r="E121" s="111"/>
      <c r="F121" s="111"/>
      <c r="G121" s="111"/>
      <c r="H121" s="111"/>
      <c r="I121" s="111"/>
      <c r="J121" s="33"/>
      <c r="K121" s="33"/>
    </row>
    <row r="122" spans="1:11" ht="15">
      <c r="A122" s="112" t="s">
        <v>25</v>
      </c>
      <c r="B122" s="112"/>
      <c r="C122" s="112"/>
      <c r="D122" s="112"/>
      <c r="E122" s="112"/>
      <c r="F122" s="112"/>
      <c r="G122" s="112"/>
      <c r="H122" s="112"/>
      <c r="I122" s="112"/>
      <c r="J122" s="33"/>
      <c r="K122" s="33"/>
    </row>
    <row r="123" spans="1:11" ht="15">
      <c r="A123" s="6"/>
      <c r="B123" s="6"/>
      <c r="C123" s="6"/>
      <c r="D123" s="6"/>
      <c r="E123" s="6"/>
      <c r="F123" s="6"/>
      <c r="G123" s="6"/>
      <c r="H123" s="6"/>
      <c r="I123" s="6"/>
      <c r="J123" s="33"/>
      <c r="K123" s="33"/>
    </row>
    <row r="124" spans="1:11" ht="12.75">
      <c r="A124" s="31" t="s">
        <v>72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71"/>
      <c r="J125" s="33"/>
      <c r="K125" s="33"/>
    </row>
    <row r="126" spans="1:11" ht="15">
      <c r="A126" s="35" t="s">
        <v>73</v>
      </c>
      <c r="B126" s="35" t="s">
        <v>75</v>
      </c>
      <c r="C126" s="33"/>
      <c r="D126" s="33"/>
      <c r="E126" s="33"/>
      <c r="F126" s="33"/>
      <c r="G126" s="33"/>
      <c r="H126" s="33"/>
      <c r="I126" s="33"/>
      <c r="J126" s="6"/>
      <c r="K126" s="33"/>
    </row>
    <row r="127" spans="1:11" ht="12.75">
      <c r="A127" s="35"/>
      <c r="B127" s="35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5"/>
      <c r="B128" s="33" t="s">
        <v>251</v>
      </c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5"/>
      <c r="B129" s="33" t="s">
        <v>279</v>
      </c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5"/>
      <c r="B130" s="33" t="s">
        <v>252</v>
      </c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5"/>
      <c r="B131" s="33" t="s">
        <v>253</v>
      </c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5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5" t="s">
        <v>74</v>
      </c>
      <c r="B133" s="35" t="s">
        <v>76</v>
      </c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5"/>
      <c r="B134" s="35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5"/>
      <c r="B135" s="35"/>
      <c r="C135" s="33"/>
      <c r="D135" s="33"/>
      <c r="E135" s="33"/>
      <c r="F135" s="33"/>
      <c r="G135" s="55" t="s">
        <v>117</v>
      </c>
      <c r="H135" s="33"/>
      <c r="I135" s="55" t="s">
        <v>118</v>
      </c>
      <c r="J135" s="33"/>
      <c r="K135" s="33"/>
    </row>
    <row r="136" spans="1:11" ht="12.75">
      <c r="A136" s="35"/>
      <c r="B136" s="35"/>
      <c r="C136" s="33"/>
      <c r="D136" s="33"/>
      <c r="E136" s="33"/>
      <c r="F136" s="33"/>
      <c r="G136" s="55" t="s">
        <v>83</v>
      </c>
      <c r="H136" s="33"/>
      <c r="I136" s="55" t="s">
        <v>83</v>
      </c>
      <c r="J136" s="33"/>
      <c r="K136" s="33"/>
    </row>
    <row r="137" spans="1:11" ht="12.75">
      <c r="A137" s="35"/>
      <c r="B137" s="35"/>
      <c r="C137" s="33"/>
      <c r="D137" s="33"/>
      <c r="E137" s="33"/>
      <c r="F137" s="33"/>
      <c r="G137" s="36" t="s">
        <v>241</v>
      </c>
      <c r="H137" s="33"/>
      <c r="I137" s="36" t="s">
        <v>182</v>
      </c>
      <c r="J137" s="33"/>
      <c r="K137" s="33"/>
    </row>
    <row r="138" spans="1:11" ht="12.75">
      <c r="A138" s="35"/>
      <c r="B138" s="35"/>
      <c r="C138" s="33"/>
      <c r="D138" s="33"/>
      <c r="E138" s="33"/>
      <c r="F138" s="33"/>
      <c r="G138" s="58" t="s">
        <v>27</v>
      </c>
      <c r="H138" s="33"/>
      <c r="I138" s="58" t="s">
        <v>27</v>
      </c>
      <c r="J138" s="33"/>
      <c r="K138" s="33"/>
    </row>
    <row r="139" spans="1:11" ht="12.75">
      <c r="A139" s="35"/>
      <c r="B139" s="35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3.5" thickBot="1">
      <c r="A140" s="35"/>
      <c r="B140" s="33" t="s">
        <v>28</v>
      </c>
      <c r="C140" s="33"/>
      <c r="D140" s="33"/>
      <c r="E140" s="33"/>
      <c r="F140" s="33"/>
      <c r="G140" s="62">
        <v>11077</v>
      </c>
      <c r="H140" s="57"/>
      <c r="I140" s="62">
        <v>11662</v>
      </c>
      <c r="J140" s="33"/>
      <c r="K140" s="33"/>
    </row>
    <row r="141" spans="1:11" ht="13.5" thickTop="1">
      <c r="A141" s="35"/>
      <c r="B141" s="33"/>
      <c r="C141" s="33"/>
      <c r="D141" s="33"/>
      <c r="E141" s="33"/>
      <c r="F141" s="33"/>
      <c r="G141" s="65"/>
      <c r="H141" s="57"/>
      <c r="I141" s="65"/>
      <c r="J141" s="33"/>
      <c r="K141" s="33"/>
    </row>
    <row r="142" spans="1:11" ht="12.75">
      <c r="A142" s="35"/>
      <c r="B142" s="33" t="s">
        <v>134</v>
      </c>
      <c r="C142" s="33"/>
      <c r="D142" s="33"/>
      <c r="E142" s="33"/>
      <c r="F142" s="33"/>
      <c r="G142" s="63"/>
      <c r="H142" s="57"/>
      <c r="I142" s="63"/>
      <c r="J142" s="33"/>
      <c r="K142" s="33"/>
    </row>
    <row r="143" spans="1:11" ht="13.5" thickBot="1">
      <c r="A143" s="35"/>
      <c r="B143" s="33" t="s">
        <v>132</v>
      </c>
      <c r="C143" s="33"/>
      <c r="D143" s="33"/>
      <c r="E143" s="33"/>
      <c r="F143" s="33"/>
      <c r="G143" s="62">
        <v>1492</v>
      </c>
      <c r="H143" s="57"/>
      <c r="I143" s="62">
        <v>2022</v>
      </c>
      <c r="J143" s="33"/>
      <c r="K143" s="33"/>
    </row>
    <row r="144" spans="1:11" ht="13.5" thickTop="1">
      <c r="A144" s="35"/>
      <c r="B144" s="33"/>
      <c r="C144" s="33"/>
      <c r="D144" s="33"/>
      <c r="E144" s="33"/>
      <c r="F144" s="33"/>
      <c r="G144" s="65"/>
      <c r="H144" s="57"/>
      <c r="I144" s="65"/>
      <c r="J144" s="33"/>
      <c r="K144" s="33"/>
    </row>
    <row r="145" spans="1:11" ht="12.75">
      <c r="A145" s="35"/>
      <c r="B145" s="33"/>
      <c r="C145" s="33"/>
      <c r="D145" s="33"/>
      <c r="E145" s="33"/>
      <c r="F145" s="33"/>
      <c r="G145" s="59"/>
      <c r="H145" s="57"/>
      <c r="I145" s="59"/>
      <c r="J145" s="33"/>
      <c r="K145" s="33"/>
    </row>
    <row r="146" spans="1:11" ht="12.75">
      <c r="A146" s="35"/>
      <c r="B146" s="33" t="s">
        <v>254</v>
      </c>
      <c r="C146" s="33"/>
      <c r="D146" s="33"/>
      <c r="E146" s="33"/>
      <c r="F146" s="33"/>
      <c r="G146" s="59"/>
      <c r="H146" s="57"/>
      <c r="I146" s="59"/>
      <c r="J146" s="33"/>
      <c r="K146" s="33"/>
    </row>
    <row r="147" spans="1:11" ht="12.75">
      <c r="A147" s="35"/>
      <c r="B147" s="33" t="s">
        <v>255</v>
      </c>
      <c r="C147" s="33"/>
      <c r="D147" s="33"/>
      <c r="E147" s="33"/>
      <c r="F147" s="33"/>
      <c r="G147" s="59"/>
      <c r="H147" s="57"/>
      <c r="I147" s="59"/>
      <c r="J147" s="33"/>
      <c r="K147" s="33"/>
    </row>
    <row r="148" spans="1:11" ht="12.75">
      <c r="A148" s="35"/>
      <c r="B148" s="33" t="s">
        <v>257</v>
      </c>
      <c r="C148" s="33"/>
      <c r="D148" s="33"/>
      <c r="E148" s="33"/>
      <c r="F148" s="33"/>
      <c r="G148" s="59"/>
      <c r="H148" s="57"/>
      <c r="I148" s="59"/>
      <c r="J148" s="33"/>
      <c r="K148" s="33"/>
    </row>
    <row r="149" spans="1:11" ht="12.75">
      <c r="A149" s="35"/>
      <c r="B149" s="33" t="s">
        <v>256</v>
      </c>
      <c r="C149" s="33"/>
      <c r="D149" s="33"/>
      <c r="E149" s="33"/>
      <c r="F149" s="33"/>
      <c r="G149" s="59"/>
      <c r="H149" s="57"/>
      <c r="I149" s="59"/>
      <c r="J149" s="33"/>
      <c r="K149" s="33"/>
    </row>
    <row r="150" spans="1:11" ht="12.75">
      <c r="A150" s="35"/>
      <c r="B150" s="33" t="s">
        <v>258</v>
      </c>
      <c r="C150" s="33"/>
      <c r="D150" s="33"/>
      <c r="E150" s="33"/>
      <c r="F150" s="33"/>
      <c r="G150" s="59"/>
      <c r="H150" s="57"/>
      <c r="I150" s="59"/>
      <c r="J150" s="33"/>
      <c r="K150" s="33"/>
    </row>
    <row r="151" spans="1:11" ht="12.75">
      <c r="A151" s="35"/>
      <c r="B151" s="35"/>
      <c r="C151" s="33"/>
      <c r="D151" s="33"/>
      <c r="E151" s="33"/>
      <c r="F151" s="33"/>
      <c r="G151" s="57"/>
      <c r="H151" s="57"/>
      <c r="I151" s="57"/>
      <c r="J151" s="33"/>
      <c r="K151" s="33"/>
    </row>
    <row r="152" spans="1:11" ht="12.75">
      <c r="A152" s="35" t="s">
        <v>77</v>
      </c>
      <c r="B152" s="35" t="s">
        <v>186</v>
      </c>
      <c r="C152" s="33"/>
      <c r="D152" s="33"/>
      <c r="E152" s="33"/>
      <c r="F152" s="33"/>
      <c r="G152" s="57"/>
      <c r="H152" s="57"/>
      <c r="I152" s="57"/>
      <c r="J152" s="33"/>
      <c r="K152" s="33"/>
    </row>
    <row r="153" spans="1:11" ht="12.75">
      <c r="A153" s="33"/>
      <c r="B153" s="33"/>
      <c r="C153" s="33"/>
      <c r="D153" s="33"/>
      <c r="E153" s="33"/>
      <c r="F153" s="33"/>
      <c r="G153" s="57"/>
      <c r="H153" s="57"/>
      <c r="I153" s="57"/>
      <c r="J153" s="33"/>
      <c r="K153" s="33"/>
    </row>
    <row r="154" spans="1:11" ht="12.75">
      <c r="A154" s="33"/>
      <c r="B154" s="33" t="s">
        <v>259</v>
      </c>
      <c r="C154" s="33"/>
      <c r="D154" s="33"/>
      <c r="E154" s="33"/>
      <c r="F154" s="33"/>
      <c r="G154" s="57"/>
      <c r="H154" s="57"/>
      <c r="I154" s="57"/>
      <c r="J154" s="33"/>
      <c r="K154" s="33"/>
    </row>
    <row r="155" spans="1:11" ht="12.75">
      <c r="A155" s="33"/>
      <c r="B155" s="33" t="s">
        <v>286</v>
      </c>
      <c r="C155" s="33"/>
      <c r="D155" s="33"/>
      <c r="E155" s="33"/>
      <c r="F155" s="33"/>
      <c r="G155" s="57"/>
      <c r="H155" s="57"/>
      <c r="I155" s="57"/>
      <c r="J155" s="33"/>
      <c r="K155" s="33"/>
    </row>
    <row r="156" spans="1:11" ht="7.5" customHeight="1">
      <c r="A156" s="33"/>
      <c r="B156" s="33"/>
      <c r="C156" s="33"/>
      <c r="D156" s="33"/>
      <c r="E156" s="33"/>
      <c r="F156" s="33"/>
      <c r="G156" s="57"/>
      <c r="H156" s="57"/>
      <c r="I156" s="57"/>
      <c r="J156" s="33"/>
      <c r="K156" s="33"/>
    </row>
    <row r="157" spans="1:11" ht="12.75">
      <c r="A157" s="35" t="s">
        <v>78</v>
      </c>
      <c r="B157" s="35" t="s">
        <v>79</v>
      </c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1:11" ht="7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1:11" ht="12.75">
      <c r="A159" s="33"/>
      <c r="B159" s="33" t="s">
        <v>172</v>
      </c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1:11" ht="12.75">
      <c r="A160" s="33"/>
      <c r="B160" s="33" t="s">
        <v>205</v>
      </c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ht="12.75">
      <c r="A161" s="72"/>
      <c r="B161" s="72"/>
      <c r="C161" s="73"/>
      <c r="D161" s="73"/>
      <c r="E161" s="73"/>
      <c r="F161" s="73"/>
      <c r="G161" s="73"/>
      <c r="H161" s="73"/>
      <c r="I161" s="73"/>
      <c r="J161" s="73"/>
      <c r="K161" s="33"/>
    </row>
    <row r="162" spans="1:11" ht="12.75">
      <c r="A162" s="35" t="s">
        <v>80</v>
      </c>
      <c r="B162" s="35" t="s">
        <v>14</v>
      </c>
      <c r="C162" s="33"/>
      <c r="D162" s="33"/>
      <c r="E162" s="33"/>
      <c r="F162" s="33"/>
      <c r="G162" s="33"/>
      <c r="H162" s="33"/>
      <c r="I162" s="33"/>
      <c r="J162" s="73"/>
      <c r="K162" s="33"/>
    </row>
    <row r="163" spans="1:11" ht="12.75">
      <c r="A163" s="33"/>
      <c r="B163" s="33"/>
      <c r="C163" s="33"/>
      <c r="D163" s="33"/>
      <c r="E163" s="33"/>
      <c r="F163" s="33"/>
      <c r="G163" s="33"/>
      <c r="H163" s="33"/>
      <c r="I163" s="33"/>
      <c r="J163" s="73"/>
      <c r="K163" s="33"/>
    </row>
    <row r="164" spans="1:11" ht="12.75">
      <c r="A164" s="33"/>
      <c r="B164" s="33" t="s">
        <v>81</v>
      </c>
      <c r="C164" s="33"/>
      <c r="D164" s="33"/>
      <c r="E164" s="33"/>
      <c r="F164" s="33"/>
      <c r="G164" s="33"/>
      <c r="H164" s="33"/>
      <c r="I164" s="33"/>
      <c r="J164" s="73"/>
      <c r="K164" s="33"/>
    </row>
    <row r="165" spans="1:11" ht="12.75">
      <c r="A165" s="33"/>
      <c r="B165" s="33"/>
      <c r="C165" s="33"/>
      <c r="D165" s="33"/>
      <c r="E165" s="33"/>
      <c r="F165" s="33"/>
      <c r="G165" s="33"/>
      <c r="H165" s="33"/>
      <c r="I165" s="33"/>
      <c r="J165" s="73"/>
      <c r="K165" s="33"/>
    </row>
    <row r="166" spans="1:11" ht="12.75">
      <c r="A166" s="33"/>
      <c r="B166" s="33"/>
      <c r="C166" s="33"/>
      <c r="D166" s="33"/>
      <c r="E166" s="33"/>
      <c r="F166" s="33"/>
      <c r="G166" s="36" t="s">
        <v>82</v>
      </c>
      <c r="H166" s="36"/>
      <c r="I166" s="36" t="s">
        <v>84</v>
      </c>
      <c r="J166" s="73"/>
      <c r="K166" s="33"/>
    </row>
    <row r="167" spans="1:11" ht="12.75">
      <c r="A167" s="33"/>
      <c r="B167" s="33"/>
      <c r="C167" s="33"/>
      <c r="D167" s="33"/>
      <c r="E167" s="33"/>
      <c r="F167" s="33"/>
      <c r="G167" s="36" t="s">
        <v>83</v>
      </c>
      <c r="H167" s="36"/>
      <c r="I167" s="36" t="s">
        <v>83</v>
      </c>
      <c r="J167" s="73"/>
      <c r="K167" s="33"/>
    </row>
    <row r="168" spans="1:11" ht="12.75">
      <c r="A168" s="33"/>
      <c r="B168" s="33"/>
      <c r="C168" s="33"/>
      <c r="D168" s="33"/>
      <c r="E168" s="33"/>
      <c r="F168" s="33"/>
      <c r="G168" s="36" t="s">
        <v>242</v>
      </c>
      <c r="H168" s="36"/>
      <c r="I168" s="36" t="s">
        <v>242</v>
      </c>
      <c r="J168" s="73"/>
      <c r="K168" s="33"/>
    </row>
    <row r="169" spans="1:11" ht="12.75">
      <c r="A169" s="33"/>
      <c r="B169" s="33"/>
      <c r="C169" s="33"/>
      <c r="D169" s="33"/>
      <c r="E169" s="33"/>
      <c r="F169" s="33"/>
      <c r="G169" s="58" t="s">
        <v>27</v>
      </c>
      <c r="H169" s="33"/>
      <c r="I169" s="58" t="s">
        <v>27</v>
      </c>
      <c r="J169" s="73"/>
      <c r="K169" s="33"/>
    </row>
    <row r="170" spans="1:11" ht="12.75">
      <c r="A170" s="33"/>
      <c r="B170" s="33"/>
      <c r="C170" s="33"/>
      <c r="D170" s="33"/>
      <c r="E170" s="33"/>
      <c r="F170" s="33"/>
      <c r="G170" s="33"/>
      <c r="H170" s="33"/>
      <c r="I170" s="33"/>
      <c r="J170" s="73"/>
      <c r="K170" s="33"/>
    </row>
    <row r="171" spans="1:11" ht="12.75">
      <c r="A171" s="33"/>
      <c r="B171" s="33" t="s">
        <v>85</v>
      </c>
      <c r="C171" s="33"/>
      <c r="D171" s="33"/>
      <c r="E171" s="33"/>
      <c r="F171" s="33"/>
      <c r="G171" s="33"/>
      <c r="H171" s="33"/>
      <c r="I171" s="33"/>
      <c r="J171" s="73"/>
      <c r="K171" s="33"/>
    </row>
    <row r="172" spans="1:11" ht="12.75">
      <c r="A172" s="33"/>
      <c r="B172" s="37" t="s">
        <v>86</v>
      </c>
      <c r="C172" s="33"/>
      <c r="D172" s="33"/>
      <c r="E172" s="33"/>
      <c r="F172" s="33"/>
      <c r="G172" s="60">
        <v>253</v>
      </c>
      <c r="H172" s="33"/>
      <c r="I172" s="60">
        <v>253</v>
      </c>
      <c r="J172" s="73"/>
      <c r="K172" s="33"/>
    </row>
    <row r="173" spans="1:11" ht="12.75">
      <c r="A173" s="33"/>
      <c r="B173" s="33" t="s">
        <v>87</v>
      </c>
      <c r="C173" s="33"/>
      <c r="D173" s="33"/>
      <c r="E173" s="33"/>
      <c r="F173" s="33"/>
      <c r="G173" s="60">
        <v>108</v>
      </c>
      <c r="H173" s="33"/>
      <c r="I173" s="60">
        <v>108</v>
      </c>
      <c r="J173" s="73"/>
      <c r="K173" s="33"/>
    </row>
    <row r="174" spans="1:11" ht="13.5" thickBot="1">
      <c r="A174" s="33"/>
      <c r="B174" s="33"/>
      <c r="C174" s="33"/>
      <c r="D174" s="33"/>
      <c r="E174" s="33"/>
      <c r="F174" s="33"/>
      <c r="G174" s="61">
        <f>SUM(G172:G173)</f>
        <v>361</v>
      </c>
      <c r="H174" s="33"/>
      <c r="I174" s="61">
        <f>SUM(I172:I173)</f>
        <v>361</v>
      </c>
      <c r="J174" s="73"/>
      <c r="K174" s="33"/>
    </row>
    <row r="175" spans="1:11" ht="13.5" thickTop="1">
      <c r="A175" s="33"/>
      <c r="B175" s="33"/>
      <c r="C175" s="33"/>
      <c r="D175" s="33"/>
      <c r="E175" s="33"/>
      <c r="F175" s="33"/>
      <c r="G175" s="33"/>
      <c r="H175" s="33"/>
      <c r="I175" s="33"/>
      <c r="J175" s="73"/>
      <c r="K175" s="33"/>
    </row>
    <row r="176" spans="1:11" ht="12.75">
      <c r="A176" s="33"/>
      <c r="B176" s="33" t="s">
        <v>280</v>
      </c>
      <c r="C176" s="33"/>
      <c r="D176" s="33"/>
      <c r="E176" s="33"/>
      <c r="F176" s="33"/>
      <c r="G176" s="33"/>
      <c r="H176" s="33"/>
      <c r="I176" s="33"/>
      <c r="J176" s="73"/>
      <c r="K176" s="33"/>
    </row>
    <row r="177" spans="1:11" ht="12.75">
      <c r="A177" s="33"/>
      <c r="B177" s="33" t="s">
        <v>281</v>
      </c>
      <c r="C177" s="33"/>
      <c r="D177" s="33"/>
      <c r="E177" s="33"/>
      <c r="F177" s="33"/>
      <c r="G177" s="33"/>
      <c r="H177" s="33"/>
      <c r="I177" s="33"/>
      <c r="J177" s="73"/>
      <c r="K177" s="33"/>
    </row>
    <row r="178" spans="1:11" ht="12.75">
      <c r="A178" s="33"/>
      <c r="B178" s="33"/>
      <c r="C178" s="33"/>
      <c r="D178" s="33"/>
      <c r="E178" s="33"/>
      <c r="F178" s="33"/>
      <c r="G178" s="33"/>
      <c r="H178" s="33"/>
      <c r="I178" s="33"/>
      <c r="J178" s="73"/>
      <c r="K178" s="33"/>
    </row>
    <row r="179" spans="1:11" ht="12.75">
      <c r="A179" s="73"/>
      <c r="B179" s="73"/>
      <c r="C179" s="73"/>
      <c r="D179" s="73"/>
      <c r="E179" s="73"/>
      <c r="F179" s="73"/>
      <c r="G179" s="74"/>
      <c r="H179" s="73"/>
      <c r="I179" s="74"/>
      <c r="J179" s="73"/>
      <c r="K179" s="33"/>
    </row>
    <row r="180" spans="1:11" ht="15.75">
      <c r="A180" s="111" t="s">
        <v>24</v>
      </c>
      <c r="B180" s="111"/>
      <c r="C180" s="111"/>
      <c r="D180" s="111"/>
      <c r="E180" s="111"/>
      <c r="F180" s="111"/>
      <c r="G180" s="111"/>
      <c r="H180" s="111"/>
      <c r="I180" s="111"/>
      <c r="J180" s="73"/>
      <c r="K180" s="33"/>
    </row>
    <row r="181" spans="1:11" ht="15">
      <c r="A181" s="112" t="s">
        <v>25</v>
      </c>
      <c r="B181" s="112"/>
      <c r="C181" s="112"/>
      <c r="D181" s="112"/>
      <c r="E181" s="112"/>
      <c r="F181" s="112"/>
      <c r="G181" s="112"/>
      <c r="H181" s="112"/>
      <c r="I181" s="112"/>
      <c r="J181" s="73"/>
      <c r="K181" s="33"/>
    </row>
    <row r="182" spans="1:11" ht="12.75">
      <c r="A182" s="31" t="s">
        <v>72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</row>
    <row r="183" spans="1:11" ht="12.75">
      <c r="A183" s="31"/>
      <c r="B183" s="33"/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1:11" ht="12.75">
      <c r="A184" s="35" t="s">
        <v>88</v>
      </c>
      <c r="B184" s="35" t="s">
        <v>89</v>
      </c>
      <c r="C184" s="33"/>
      <c r="D184" s="33"/>
      <c r="E184" s="33"/>
      <c r="F184" s="33"/>
      <c r="G184" s="33"/>
      <c r="H184" s="33"/>
      <c r="I184" s="33"/>
      <c r="J184" s="33"/>
      <c r="K184" s="33"/>
    </row>
    <row r="185" spans="1:11" ht="7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</row>
    <row r="186" spans="1:11" ht="12.75">
      <c r="A186" s="33"/>
      <c r="B186" s="33" t="s">
        <v>129</v>
      </c>
      <c r="C186" s="33"/>
      <c r="D186" s="33"/>
      <c r="E186" s="33"/>
      <c r="F186" s="33"/>
      <c r="G186" s="33"/>
      <c r="H186" s="33"/>
      <c r="I186" s="33"/>
      <c r="J186" s="33"/>
      <c r="K186" s="33"/>
    </row>
    <row r="187" spans="1:11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1:11" ht="12.75">
      <c r="A188" s="35" t="s">
        <v>90</v>
      </c>
      <c r="B188" s="35" t="s">
        <v>91</v>
      </c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1:11" ht="7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1:11" ht="12.75">
      <c r="A190" s="33"/>
      <c r="B190" s="33" t="s">
        <v>92</v>
      </c>
      <c r="C190" s="33"/>
      <c r="D190" s="33"/>
      <c r="E190" s="33"/>
      <c r="F190" s="33"/>
      <c r="G190" s="33"/>
      <c r="H190" s="33"/>
      <c r="I190" s="33"/>
      <c r="J190" s="33"/>
      <c r="K190" s="33"/>
    </row>
    <row r="191" spans="1:11" ht="12.75">
      <c r="A191" s="33"/>
      <c r="B191" s="33" t="s">
        <v>119</v>
      </c>
      <c r="C191" s="33"/>
      <c r="D191" s="33"/>
      <c r="E191" s="33"/>
      <c r="F191" s="33"/>
      <c r="G191" s="33"/>
      <c r="H191" s="33"/>
      <c r="I191" s="33"/>
      <c r="J191" s="33"/>
      <c r="K191" s="33"/>
    </row>
    <row r="192" spans="1:11" ht="12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</row>
    <row r="193" spans="1:11" ht="12.75">
      <c r="A193" s="35" t="s">
        <v>93</v>
      </c>
      <c r="B193" s="35" t="s">
        <v>94</v>
      </c>
      <c r="C193" s="33"/>
      <c r="D193" s="33"/>
      <c r="E193" s="33"/>
      <c r="F193" s="33"/>
      <c r="G193" s="33"/>
      <c r="H193" s="33"/>
      <c r="I193" s="33"/>
      <c r="J193" s="33"/>
      <c r="K193" s="33"/>
    </row>
    <row r="194" spans="1:11" ht="7.5" customHeight="1">
      <c r="A194" s="35"/>
      <c r="B194" s="35"/>
      <c r="C194" s="33"/>
      <c r="D194" s="33"/>
      <c r="E194" s="33"/>
      <c r="F194" s="33"/>
      <c r="G194" s="33"/>
      <c r="H194" s="33"/>
      <c r="I194" s="33"/>
      <c r="J194" s="33"/>
      <c r="K194" s="33"/>
    </row>
    <row r="195" spans="1:11" ht="12.75">
      <c r="A195" s="33"/>
      <c r="B195" s="33" t="s">
        <v>243</v>
      </c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1:11" ht="12.75">
      <c r="A196" s="33"/>
      <c r="B196" s="33" t="s">
        <v>244</v>
      </c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1:11" ht="12.75">
      <c r="A197" s="33"/>
      <c r="B197" s="33" t="s">
        <v>260</v>
      </c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1:11" ht="12.75">
      <c r="A198" s="33"/>
      <c r="B198" s="33" t="s">
        <v>262</v>
      </c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1:11" ht="12.75">
      <c r="A199" s="33"/>
      <c r="B199" s="33" t="s">
        <v>261</v>
      </c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1:11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1:11" ht="12.75">
      <c r="A201" s="33"/>
      <c r="B201" s="33" t="s">
        <v>263</v>
      </c>
      <c r="C201" s="33"/>
      <c r="D201" s="33"/>
      <c r="E201" s="33"/>
      <c r="F201" s="33"/>
      <c r="G201" s="33"/>
      <c r="H201" s="33"/>
      <c r="I201" s="33"/>
      <c r="J201" s="33"/>
      <c r="K201" s="33"/>
    </row>
    <row r="202" spans="1:11" ht="12.75">
      <c r="A202" s="33"/>
      <c r="B202" s="33" t="s">
        <v>287</v>
      </c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1:11" ht="12.75">
      <c r="A203" s="33"/>
      <c r="B203" s="33" t="s">
        <v>264</v>
      </c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1:11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1:11" ht="12.75">
      <c r="A205" s="33"/>
      <c r="B205" s="33" t="s">
        <v>245</v>
      </c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1:11" ht="12.75">
      <c r="A206" s="33"/>
      <c r="B206" s="33" t="s">
        <v>246</v>
      </c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1:11" ht="12.75">
      <c r="A207" s="33"/>
      <c r="B207" s="33" t="s">
        <v>247</v>
      </c>
      <c r="C207" s="33"/>
      <c r="D207" s="33"/>
      <c r="E207" s="33"/>
      <c r="F207" s="33"/>
      <c r="G207" s="33"/>
      <c r="H207" s="33"/>
      <c r="I207" s="33"/>
      <c r="J207" s="33"/>
      <c r="K207" s="33"/>
    </row>
    <row r="208" spans="1:11" ht="12.75">
      <c r="A208" s="33"/>
      <c r="B208" s="33" t="s">
        <v>285</v>
      </c>
      <c r="C208" s="33"/>
      <c r="D208" s="33"/>
      <c r="E208" s="33"/>
      <c r="F208" s="33"/>
      <c r="G208" s="33"/>
      <c r="H208" s="33"/>
      <c r="I208" s="33"/>
      <c r="J208" s="33"/>
      <c r="K208" s="33"/>
    </row>
    <row r="209" spans="1:11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</row>
    <row r="210" spans="1:11" ht="12.75">
      <c r="A210" s="33"/>
      <c r="B210" s="33" t="s">
        <v>265</v>
      </c>
      <c r="C210" s="33"/>
      <c r="D210" s="33"/>
      <c r="E210" s="33"/>
      <c r="F210" s="33"/>
      <c r="G210" s="33"/>
      <c r="H210" s="33"/>
      <c r="I210" s="33"/>
      <c r="J210" s="33"/>
      <c r="K210" s="33"/>
    </row>
    <row r="211" spans="1:11" ht="12.75">
      <c r="A211" s="33"/>
      <c r="B211" s="33" t="s">
        <v>266</v>
      </c>
      <c r="C211" s="33"/>
      <c r="D211" s="33"/>
      <c r="E211" s="33"/>
      <c r="F211" s="33"/>
      <c r="G211" s="33"/>
      <c r="H211" s="33"/>
      <c r="I211" s="33"/>
      <c r="J211" s="33"/>
      <c r="K211" s="33"/>
    </row>
    <row r="212" spans="1:11" ht="12.75">
      <c r="A212" s="33"/>
      <c r="B212" s="33" t="s">
        <v>267</v>
      </c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1" ht="12.75">
      <c r="A213" s="33"/>
      <c r="B213" s="33" t="s">
        <v>282</v>
      </c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1:11" ht="12.75">
      <c r="A214" s="33"/>
      <c r="B214" s="33" t="s">
        <v>283</v>
      </c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1:11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</row>
    <row r="216" spans="1:11" ht="12.75">
      <c r="A216" s="35" t="s">
        <v>95</v>
      </c>
      <c r="B216" s="35" t="s">
        <v>97</v>
      </c>
      <c r="C216" s="33"/>
      <c r="D216" s="33"/>
      <c r="E216" s="33"/>
      <c r="F216" s="33"/>
      <c r="G216" s="33"/>
      <c r="H216" s="33"/>
      <c r="I216" s="33"/>
      <c r="J216" s="33"/>
      <c r="K216" s="33"/>
    </row>
    <row r="217" spans="1:11" ht="7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</row>
    <row r="218" spans="1:11" ht="12.75">
      <c r="A218" s="33"/>
      <c r="B218" s="33" t="s">
        <v>248</v>
      </c>
      <c r="C218" s="33"/>
      <c r="D218" s="33"/>
      <c r="E218" s="33"/>
      <c r="F218" s="33"/>
      <c r="G218" s="33"/>
      <c r="H218" s="33"/>
      <c r="I218" s="33"/>
      <c r="J218" s="33"/>
      <c r="K218" s="33"/>
    </row>
    <row r="219" spans="1:11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</row>
    <row r="220" spans="1:11" ht="12.75">
      <c r="A220" s="35" t="s">
        <v>96</v>
      </c>
      <c r="B220" s="35" t="s">
        <v>99</v>
      </c>
      <c r="C220" s="33"/>
      <c r="D220" s="33"/>
      <c r="E220" s="33"/>
      <c r="F220" s="33"/>
      <c r="G220" s="33"/>
      <c r="H220" s="33"/>
      <c r="I220" s="33"/>
      <c r="J220" s="33"/>
      <c r="K220" s="33"/>
    </row>
    <row r="221" spans="1:11" ht="7.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1:11" ht="12.75">
      <c r="A222" s="33"/>
      <c r="B222" s="33" t="s">
        <v>249</v>
      </c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1:11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1:11" ht="12.75">
      <c r="A224" s="35" t="s">
        <v>98</v>
      </c>
      <c r="B224" s="35" t="s">
        <v>101</v>
      </c>
      <c r="C224" s="33"/>
      <c r="D224" s="33"/>
      <c r="E224" s="33"/>
      <c r="F224" s="33"/>
      <c r="G224" s="33"/>
      <c r="H224" s="33"/>
      <c r="I224" s="33"/>
      <c r="J224" s="33"/>
      <c r="K224" s="33"/>
    </row>
    <row r="225" spans="1:11" ht="7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</row>
    <row r="226" spans="1:11" ht="12.75">
      <c r="A226" s="33"/>
      <c r="B226" s="33" t="s">
        <v>102</v>
      </c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1:11" ht="12.75">
      <c r="A227" s="33"/>
      <c r="B227" s="33" t="s">
        <v>103</v>
      </c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1:11" ht="12.75">
      <c r="A228" s="33"/>
      <c r="B228" s="33" t="s">
        <v>104</v>
      </c>
      <c r="C228" s="33"/>
      <c r="D228" s="33"/>
      <c r="E228" s="33"/>
      <c r="F228" s="33"/>
      <c r="G228" s="33"/>
      <c r="H228" s="33"/>
      <c r="I228" s="33"/>
      <c r="J228" s="33"/>
      <c r="K228" s="33"/>
    </row>
    <row r="229" spans="1:11" ht="12.75">
      <c r="A229" s="33"/>
      <c r="B229" s="33" t="s">
        <v>269</v>
      </c>
      <c r="C229" s="33"/>
      <c r="D229" s="33"/>
      <c r="E229" s="33"/>
      <c r="F229" s="33"/>
      <c r="G229" s="33"/>
      <c r="H229" s="33"/>
      <c r="I229" s="33"/>
      <c r="J229" s="33"/>
      <c r="K229" s="33"/>
    </row>
    <row r="230" spans="1:11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1:11" ht="12.75">
      <c r="A231" s="33"/>
      <c r="B231" s="33" t="s">
        <v>271</v>
      </c>
      <c r="C231" s="33"/>
      <c r="D231" s="33"/>
      <c r="E231" s="33"/>
      <c r="F231" s="33"/>
      <c r="G231" s="33"/>
      <c r="H231" s="33"/>
      <c r="I231" s="33"/>
      <c r="J231" s="33"/>
      <c r="K231" s="33"/>
    </row>
    <row r="232" spans="1:11" ht="12.75">
      <c r="A232" s="33"/>
      <c r="B232" s="33" t="s">
        <v>270</v>
      </c>
      <c r="C232" s="33"/>
      <c r="D232" s="33"/>
      <c r="E232" s="33"/>
      <c r="F232" s="33"/>
      <c r="G232" s="33"/>
      <c r="H232" s="33"/>
      <c r="I232" s="33"/>
      <c r="J232" s="33"/>
      <c r="K232" s="33"/>
    </row>
    <row r="233" spans="1:11" ht="12.75">
      <c r="A233" s="33"/>
      <c r="B233" s="33" t="s">
        <v>278</v>
      </c>
      <c r="C233" s="33"/>
      <c r="D233" s="33"/>
      <c r="E233" s="33"/>
      <c r="F233" s="33"/>
      <c r="G233" s="33"/>
      <c r="H233" s="33"/>
      <c r="I233" s="33"/>
      <c r="J233" s="33"/>
      <c r="K233" s="33"/>
    </row>
    <row r="234" spans="1:11" ht="12.75">
      <c r="A234" s="33"/>
      <c r="B234" s="33" t="s">
        <v>272</v>
      </c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1:11" ht="12.75">
      <c r="A236" s="33"/>
      <c r="B236" s="33" t="s">
        <v>273</v>
      </c>
      <c r="C236" s="33"/>
      <c r="D236" s="33"/>
      <c r="E236" s="33"/>
      <c r="F236" s="33"/>
      <c r="G236" s="33"/>
      <c r="H236" s="33"/>
      <c r="I236" s="33"/>
      <c r="J236" s="33"/>
      <c r="K236" s="33"/>
    </row>
    <row r="237" spans="1:11" ht="12.75">
      <c r="A237" s="33"/>
      <c r="B237" s="33" t="s">
        <v>274</v>
      </c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1:11" ht="12.75">
      <c r="A238" s="33"/>
      <c r="B238" s="33" t="s">
        <v>275</v>
      </c>
      <c r="C238" s="33"/>
      <c r="D238" s="33"/>
      <c r="E238" s="33"/>
      <c r="F238" s="33"/>
      <c r="G238" s="33"/>
      <c r="H238" s="33"/>
      <c r="I238" s="33"/>
      <c r="J238" s="33"/>
      <c r="K238" s="33"/>
    </row>
    <row r="239" spans="1:11" ht="12.75">
      <c r="A239" s="33"/>
      <c r="B239" s="33" t="s">
        <v>276</v>
      </c>
      <c r="C239" s="33"/>
      <c r="D239" s="33"/>
      <c r="E239" s="33"/>
      <c r="F239" s="33"/>
      <c r="G239" s="33"/>
      <c r="H239" s="33"/>
      <c r="I239" s="33"/>
      <c r="J239" s="33"/>
      <c r="K239" s="33"/>
    </row>
    <row r="240" spans="1:11" ht="12.75">
      <c r="A240" s="33"/>
      <c r="B240" s="33" t="s">
        <v>277</v>
      </c>
      <c r="C240" s="33"/>
      <c r="D240" s="33"/>
      <c r="E240" s="33"/>
      <c r="F240" s="33"/>
      <c r="G240" s="33"/>
      <c r="H240" s="33"/>
      <c r="I240" s="33"/>
      <c r="J240" s="33"/>
      <c r="K240" s="33"/>
    </row>
    <row r="241" spans="1:11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</row>
    <row r="242" spans="1:11" ht="15.75">
      <c r="A242" s="111" t="s">
        <v>24</v>
      </c>
      <c r="B242" s="111"/>
      <c r="C242" s="111"/>
      <c r="D242" s="111"/>
      <c r="E242" s="111"/>
      <c r="F242" s="111"/>
      <c r="G242" s="111"/>
      <c r="H242" s="111"/>
      <c r="I242" s="111"/>
      <c r="J242" s="33"/>
      <c r="K242" s="33"/>
    </row>
    <row r="243" spans="1:11" ht="15">
      <c r="A243" s="112" t="s">
        <v>25</v>
      </c>
      <c r="B243" s="112"/>
      <c r="C243" s="112"/>
      <c r="D243" s="112"/>
      <c r="E243" s="112"/>
      <c r="F243" s="112"/>
      <c r="G243" s="112"/>
      <c r="H243" s="112"/>
      <c r="I243" s="112"/>
      <c r="J243" s="33"/>
      <c r="K243" s="33"/>
    </row>
    <row r="244" spans="1:11" ht="12.75">
      <c r="A244" s="31" t="s">
        <v>72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</row>
    <row r="245" spans="1:11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</row>
    <row r="246" spans="1:11" ht="12.75">
      <c r="A246" s="35" t="s">
        <v>100</v>
      </c>
      <c r="B246" s="35" t="s">
        <v>106</v>
      </c>
      <c r="C246" s="33"/>
      <c r="D246" s="33"/>
      <c r="E246" s="33"/>
      <c r="F246" s="33"/>
      <c r="G246" s="33"/>
      <c r="H246" s="33"/>
      <c r="I246" s="33"/>
      <c r="J246" s="33"/>
      <c r="K246" s="33"/>
    </row>
    <row r="247" spans="1:11" ht="7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</row>
    <row r="248" spans="1:11" ht="12.75">
      <c r="A248" s="33"/>
      <c r="B248" s="33" t="s">
        <v>250</v>
      </c>
      <c r="C248" s="33"/>
      <c r="D248" s="33"/>
      <c r="E248" s="33"/>
      <c r="F248" s="33"/>
      <c r="G248" s="33"/>
      <c r="H248" s="33"/>
      <c r="I248" s="33"/>
      <c r="J248" s="33"/>
      <c r="K248" s="33"/>
    </row>
    <row r="249" spans="1:11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</row>
    <row r="250" spans="1:11" ht="12.75">
      <c r="A250" s="35" t="s">
        <v>105</v>
      </c>
      <c r="B250" s="35" t="s">
        <v>107</v>
      </c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1:11" ht="7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</row>
    <row r="252" spans="1:11" ht="12.75" customHeight="1">
      <c r="A252" s="33"/>
      <c r="B252" s="31" t="s">
        <v>173</v>
      </c>
      <c r="C252" s="33"/>
      <c r="D252" s="33"/>
      <c r="E252" s="33"/>
      <c r="F252" s="33"/>
      <c r="G252" s="33"/>
      <c r="H252" s="33"/>
      <c r="I252" s="33"/>
      <c r="J252" s="33"/>
      <c r="K252" s="33"/>
    </row>
    <row r="253" spans="1:11" ht="12.75" customHeight="1">
      <c r="A253" s="33"/>
      <c r="B253" s="33" t="s">
        <v>179</v>
      </c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1:11" ht="12.75" customHeight="1">
      <c r="A254" s="33"/>
      <c r="B254" s="33" t="s">
        <v>190</v>
      </c>
      <c r="C254" s="33"/>
      <c r="D254" s="33"/>
      <c r="E254" s="33"/>
      <c r="F254" s="33"/>
      <c r="G254" s="33"/>
      <c r="H254" s="33"/>
      <c r="I254" s="33"/>
      <c r="J254" s="33"/>
      <c r="K254" s="33"/>
    </row>
    <row r="255" spans="1:11" ht="12.75" customHeight="1">
      <c r="A255" s="33"/>
      <c r="B255" s="33" t="s">
        <v>284</v>
      </c>
      <c r="C255" s="33"/>
      <c r="D255" s="33"/>
      <c r="E255" s="33"/>
      <c r="F255" s="33"/>
      <c r="G255" s="33"/>
      <c r="H255" s="33"/>
      <c r="I255" s="33"/>
      <c r="J255" s="33"/>
      <c r="K255" s="33"/>
    </row>
    <row r="256" spans="1:11" ht="4.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</row>
    <row r="257" spans="1:11" ht="12.75">
      <c r="A257" s="31"/>
      <c r="B257" s="31" t="s">
        <v>187</v>
      </c>
      <c r="C257" s="33"/>
      <c r="D257" s="33"/>
      <c r="E257" s="33"/>
      <c r="F257" s="33"/>
      <c r="G257" s="33"/>
      <c r="H257" s="33"/>
      <c r="I257" s="33"/>
      <c r="J257" s="33"/>
      <c r="K257" s="33"/>
    </row>
    <row r="258" spans="1:11" ht="12.75">
      <c r="A258" s="31"/>
      <c r="B258" s="33" t="s">
        <v>195</v>
      </c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1:11" ht="12.75">
      <c r="A259" s="31"/>
      <c r="B259" s="33" t="s">
        <v>196</v>
      </c>
      <c r="C259" s="33"/>
      <c r="D259" s="33"/>
      <c r="E259" s="33"/>
      <c r="F259" s="33"/>
      <c r="G259" s="33"/>
      <c r="H259" s="33"/>
      <c r="I259" s="33"/>
      <c r="J259" s="33"/>
      <c r="K259" s="33"/>
    </row>
    <row r="260" spans="1:11" ht="12.75">
      <c r="A260" s="31"/>
      <c r="B260" s="33" t="s">
        <v>197</v>
      </c>
      <c r="C260" s="33"/>
      <c r="D260" s="33"/>
      <c r="E260" s="33"/>
      <c r="F260" s="33"/>
      <c r="G260" s="33"/>
      <c r="H260" s="33"/>
      <c r="I260" s="33"/>
      <c r="J260" s="33"/>
      <c r="K260" s="33"/>
    </row>
    <row r="261" spans="1:11" ht="15" customHeight="1">
      <c r="A261" s="33"/>
      <c r="B261" s="33" t="s">
        <v>198</v>
      </c>
      <c r="C261" s="33"/>
      <c r="D261" s="33"/>
      <c r="E261" s="33"/>
      <c r="F261" s="33"/>
      <c r="G261" s="33"/>
      <c r="H261" s="33"/>
      <c r="I261" s="33"/>
      <c r="J261" s="33"/>
      <c r="K261" s="33"/>
    </row>
    <row r="262" spans="1:11" ht="15" customHeight="1">
      <c r="A262" s="33"/>
      <c r="B262" s="33" t="s">
        <v>199</v>
      </c>
      <c r="C262" s="33"/>
      <c r="D262" s="33"/>
      <c r="E262" s="33"/>
      <c r="F262" s="33"/>
      <c r="G262" s="33"/>
      <c r="H262" s="33"/>
      <c r="I262" s="33"/>
      <c r="J262" s="33"/>
      <c r="K262" s="33"/>
    </row>
    <row r="263" spans="1:11" ht="4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</row>
    <row r="264" spans="1:11" ht="12.75">
      <c r="A264" s="33"/>
      <c r="B264" s="33"/>
      <c r="C264" s="33"/>
      <c r="D264" s="33"/>
      <c r="E264" s="33"/>
      <c r="F264" s="33"/>
      <c r="G264" s="58" t="s">
        <v>2</v>
      </c>
      <c r="H264" s="33"/>
      <c r="I264" s="33"/>
      <c r="J264" s="33"/>
      <c r="K264" s="33"/>
    </row>
    <row r="265" spans="1:11" ht="13.5" thickBot="1">
      <c r="A265" s="33"/>
      <c r="B265" s="33" t="s">
        <v>200</v>
      </c>
      <c r="C265" s="33"/>
      <c r="D265" s="33"/>
      <c r="E265" s="33"/>
      <c r="F265" s="33"/>
      <c r="G265" s="106">
        <v>1158341</v>
      </c>
      <c r="H265" s="33"/>
      <c r="I265" s="33"/>
      <c r="J265" s="33"/>
      <c r="K265" s="33"/>
    </row>
    <row r="266" spans="1:11" ht="4.5" customHeight="1" thickTop="1">
      <c r="A266" s="33"/>
      <c r="B266" s="33"/>
      <c r="C266" s="33"/>
      <c r="D266" s="33"/>
      <c r="E266" s="33"/>
      <c r="F266" s="33"/>
      <c r="G266" s="57"/>
      <c r="H266" s="33"/>
      <c r="I266" s="33"/>
      <c r="J266" s="33"/>
      <c r="K266" s="33"/>
    </row>
    <row r="267" spans="1:11" ht="12.75">
      <c r="A267" s="33"/>
      <c r="B267" s="33" t="s">
        <v>201</v>
      </c>
      <c r="C267" s="33"/>
      <c r="D267" s="33"/>
      <c r="E267" s="33"/>
      <c r="F267" s="33"/>
      <c r="G267" s="57">
        <v>43691289</v>
      </c>
      <c r="H267" s="33"/>
      <c r="I267" s="33"/>
      <c r="J267" s="33"/>
      <c r="K267" s="33"/>
    </row>
    <row r="268" spans="1:11" ht="4.5" customHeight="1">
      <c r="A268" s="33"/>
      <c r="B268" s="33"/>
      <c r="C268" s="33"/>
      <c r="D268" s="33"/>
      <c r="E268" s="33"/>
      <c r="F268" s="33"/>
      <c r="G268" s="57"/>
      <c r="H268" s="33"/>
      <c r="I268" s="33"/>
      <c r="J268" s="33"/>
      <c r="K268" s="33"/>
    </row>
    <row r="269" spans="1:11" ht="12.75">
      <c r="A269" s="33"/>
      <c r="B269" s="33" t="s">
        <v>202</v>
      </c>
      <c r="C269" s="33"/>
      <c r="D269" s="33"/>
      <c r="E269" s="33"/>
      <c r="F269" s="33"/>
      <c r="G269" s="57">
        <v>3267000</v>
      </c>
      <c r="H269" s="33"/>
      <c r="I269" s="33"/>
      <c r="J269" s="33"/>
      <c r="K269" s="33"/>
    </row>
    <row r="270" spans="1:11" ht="4.5" customHeight="1">
      <c r="A270" s="33"/>
      <c r="B270" s="33"/>
      <c r="C270" s="33"/>
      <c r="D270" s="33"/>
      <c r="E270" s="33"/>
      <c r="F270" s="33"/>
      <c r="G270" s="57"/>
      <c r="H270" s="33"/>
      <c r="I270" s="33"/>
      <c r="J270" s="33"/>
      <c r="K270" s="33"/>
    </row>
    <row r="271" spans="1:11" ht="12.75">
      <c r="A271" s="33"/>
      <c r="B271" s="33" t="s">
        <v>203</v>
      </c>
      <c r="C271" s="33"/>
      <c r="D271" s="33"/>
      <c r="E271" s="33"/>
      <c r="F271" s="33"/>
      <c r="G271" s="57"/>
      <c r="H271" s="33"/>
      <c r="I271" s="33"/>
      <c r="J271" s="33"/>
      <c r="K271" s="33"/>
    </row>
    <row r="272" spans="1:11" ht="13.5" thickBot="1">
      <c r="A272" s="33"/>
      <c r="B272" s="33" t="s">
        <v>204</v>
      </c>
      <c r="C272" s="33"/>
      <c r="D272" s="33"/>
      <c r="E272" s="33"/>
      <c r="F272" s="33"/>
      <c r="G272" s="106">
        <f>SUM(G267:G271)</f>
        <v>46958289</v>
      </c>
      <c r="H272" s="33"/>
      <c r="I272" s="33"/>
      <c r="J272" s="33"/>
      <c r="K272" s="33"/>
    </row>
    <row r="273" spans="1:11" ht="13.5" thickTop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</row>
    <row r="274" spans="1:11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</row>
    <row r="275" spans="1:11" ht="12.75">
      <c r="A275" s="33" t="s">
        <v>108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</row>
    <row r="276" spans="1:11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</row>
    <row r="277" spans="1:11" ht="12.75">
      <c r="A277" s="33" t="s">
        <v>109</v>
      </c>
      <c r="B277" s="33"/>
      <c r="C277" s="33"/>
      <c r="D277" s="33"/>
      <c r="E277" s="33"/>
      <c r="F277" s="33"/>
      <c r="G277" s="33"/>
      <c r="H277" s="33"/>
      <c r="I277" s="33"/>
      <c r="J277" s="33"/>
      <c r="K277" s="33"/>
    </row>
    <row r="278" spans="1:11" ht="12.75">
      <c r="A278" s="33" t="s">
        <v>110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1:11" ht="12.75">
      <c r="A279" s="33" t="s">
        <v>111</v>
      </c>
      <c r="B279" s="33"/>
      <c r="C279" s="33"/>
      <c r="D279" s="33"/>
      <c r="E279" s="33"/>
      <c r="F279" s="33"/>
      <c r="G279" s="33"/>
      <c r="H279" s="33"/>
      <c r="I279" s="33"/>
      <c r="J279" s="33"/>
      <c r="K279" s="33"/>
    </row>
    <row r="280" spans="1:11" ht="12.75">
      <c r="A280" s="33" t="s">
        <v>112</v>
      </c>
      <c r="B280" s="33"/>
      <c r="C280" s="33"/>
      <c r="D280" s="33"/>
      <c r="E280" s="33"/>
      <c r="F280" s="33"/>
      <c r="G280" s="33"/>
      <c r="H280" s="33"/>
      <c r="I280" s="33"/>
      <c r="J280" s="33"/>
      <c r="K280" s="33"/>
    </row>
    <row r="281" spans="1:11" ht="12.75">
      <c r="A281" s="33" t="s">
        <v>268</v>
      </c>
      <c r="B281" s="33"/>
      <c r="C281" s="33"/>
      <c r="D281" s="33"/>
      <c r="E281" s="33"/>
      <c r="F281" s="33"/>
      <c r="G281" s="33"/>
      <c r="H281" s="33"/>
      <c r="I281" s="33"/>
      <c r="J281" s="33"/>
      <c r="K281" s="33"/>
    </row>
    <row r="282" spans="1:11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</row>
    <row r="283" spans="1:11" ht="12.75">
      <c r="A283" s="33" t="s">
        <v>113</v>
      </c>
      <c r="B283" s="33"/>
      <c r="C283" s="33"/>
      <c r="D283" s="33"/>
      <c r="E283" s="33"/>
      <c r="F283" s="33"/>
      <c r="G283" s="33"/>
      <c r="H283" s="33"/>
      <c r="I283" s="33"/>
      <c r="J283" s="33"/>
      <c r="K283" s="33"/>
    </row>
    <row r="284" spans="1:11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</row>
    <row r="285" spans="1:11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</row>
    <row r="286" spans="1:11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</row>
    <row r="287" spans="1:11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</row>
    <row r="288" spans="1:11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</row>
    <row r="289" spans="1:11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</row>
    <row r="290" spans="1:11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</row>
    <row r="291" spans="1:11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</row>
    <row r="292" spans="1:11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</row>
    <row r="293" spans="1:11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</row>
    <row r="294" spans="1:11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</row>
    <row r="295" spans="1:11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</row>
    <row r="296" spans="1:11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</row>
    <row r="297" spans="1:11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</row>
    <row r="298" spans="1:11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</row>
    <row r="299" spans="1:11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</row>
    <row r="300" spans="1:11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</row>
    <row r="301" spans="1:11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</row>
    <row r="302" spans="1:11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</row>
    <row r="303" spans="1:11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</row>
    <row r="304" spans="1:11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</row>
    <row r="305" spans="1:11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</row>
    <row r="306" spans="1:11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</row>
    <row r="307" spans="1:11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</row>
    <row r="308" spans="1:11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1:11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1:11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1:11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</row>
    <row r="312" spans="1:11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</row>
    <row r="313" spans="1:11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</row>
    <row r="314" spans="1:11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</row>
    <row r="315" spans="1:11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</row>
    <row r="316" spans="1:11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</row>
    <row r="317" spans="1:11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</row>
    <row r="318" spans="1:11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</row>
    <row r="319" spans="1:11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</row>
    <row r="320" spans="1:11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</row>
    <row r="321" spans="1:11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</row>
    <row r="322" spans="1:11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</row>
    <row r="323" spans="1:11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</row>
    <row r="324" spans="1:11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</row>
    <row r="325" spans="1:11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</row>
    <row r="326" spans="1:11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</row>
    <row r="327" spans="1:11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</row>
    <row r="328" spans="1:11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</row>
    <row r="329" spans="1:11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</row>
    <row r="330" spans="1:11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</row>
    <row r="331" spans="1:11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</row>
    <row r="332" spans="1:11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</row>
    <row r="333" spans="1:11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</row>
    <row r="334" spans="1:11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</row>
    <row r="335" spans="1:11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</row>
    <row r="336" spans="1:11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</row>
    <row r="337" spans="1:11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</row>
    <row r="338" spans="1:11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</row>
    <row r="339" spans="1:11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</row>
    <row r="340" spans="1:11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</row>
    <row r="341" spans="1:11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</row>
    <row r="342" spans="1:11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</row>
    <row r="343" spans="1:11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</row>
    <row r="344" spans="1:11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</row>
    <row r="345" spans="1:11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</row>
    <row r="346" spans="1:11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</row>
    <row r="347" spans="1:11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</row>
    <row r="348" spans="1:11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</row>
    <row r="349" spans="1:11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</row>
    <row r="350" spans="1:11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</row>
    <row r="351" spans="1:11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</row>
    <row r="352" spans="1:11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</row>
    <row r="353" spans="1:11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</row>
    <row r="354" spans="1:11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</row>
    <row r="355" spans="1:11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</row>
    <row r="356" spans="1:11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</row>
    <row r="357" spans="1:11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</row>
    <row r="358" spans="1:11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</row>
    <row r="359" spans="1:11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</row>
    <row r="360" spans="1:11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</row>
    <row r="361" spans="1:11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</row>
    <row r="362" spans="1:11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</row>
    <row r="363" spans="1:11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</row>
    <row r="364" spans="1:11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</row>
    <row r="365" spans="1:11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</row>
    <row r="366" spans="1:11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</row>
    <row r="367" spans="1:11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</row>
    <row r="368" spans="1:11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</row>
    <row r="369" spans="1:11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</row>
    <row r="370" spans="1:11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</row>
    <row r="371" spans="1:11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</row>
    <row r="372" spans="1:11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</row>
    <row r="373" spans="1:11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</row>
    <row r="374" spans="1:11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</row>
    <row r="375" spans="1:11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</row>
    <row r="376" spans="1:11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</row>
    <row r="377" spans="1:11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</row>
    <row r="378" spans="1:11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</row>
    <row r="379" spans="1:11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</row>
    <row r="380" spans="1:11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</row>
    <row r="381" spans="1:11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</row>
    <row r="382" spans="1:11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</row>
    <row r="383" spans="1:11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</row>
    <row r="384" spans="1:11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</row>
    <row r="385" spans="1:11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</row>
    <row r="386" spans="1:11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</row>
    <row r="387" spans="1:11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</row>
    <row r="388" spans="1:11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</row>
    <row r="389" spans="1:11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</row>
    <row r="390" spans="1:11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</row>
    <row r="391" spans="1:11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</row>
    <row r="392" spans="1:11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</row>
    <row r="393" spans="1:11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</row>
    <row r="394" spans="1:11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</row>
    <row r="395" spans="1:11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</row>
    <row r="396" spans="1:11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</row>
    <row r="397" spans="1:11" ht="12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</row>
    <row r="398" spans="1:11" ht="12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</row>
    <row r="399" spans="1:11" ht="12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</row>
    <row r="400" spans="1:11" ht="12.7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</row>
    <row r="401" spans="1:11" ht="12.7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</row>
    <row r="402" spans="1:11" ht="12.7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</row>
    <row r="403" spans="1:11" ht="12.7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</row>
    <row r="404" spans="1:11" ht="12.7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</row>
    <row r="405" spans="1:11" ht="12.7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</row>
    <row r="406" spans="1:11" ht="12.7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</row>
    <row r="407" spans="1:11" ht="12.7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</row>
    <row r="408" spans="1:11" ht="12.7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</row>
    <row r="409" spans="1:11" ht="12.7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</row>
    <row r="410" spans="1:11" ht="12.7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</row>
    <row r="411" spans="1:11" ht="12.7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</row>
    <row r="412" spans="1:11" ht="12.7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</row>
    <row r="413" spans="1:11" ht="12.7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</row>
    <row r="414" spans="1:11" ht="12.7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</row>
    <row r="415" spans="1:11" ht="12.7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</row>
    <row r="416" spans="1:11" ht="12.7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</row>
    <row r="417" spans="1:11" ht="12.7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</row>
    <row r="418" spans="1:11" ht="12.7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</row>
    <row r="419" spans="1:11" ht="12.7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</row>
    <row r="420" spans="1:11" ht="12.7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</row>
    <row r="421" spans="1:11" ht="12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</row>
    <row r="422" spans="1:11" ht="12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</row>
    <row r="423" spans="1:11" ht="12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</row>
    <row r="424" spans="1:11" ht="12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</row>
    <row r="425" spans="1:11" ht="12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</row>
    <row r="426" spans="1:11" ht="12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</row>
    <row r="427" spans="1:11" ht="12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</row>
    <row r="428" spans="1:11" ht="12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</row>
    <row r="429" spans="1:11" ht="12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</row>
    <row r="430" spans="1:11" ht="12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</row>
    <row r="431" spans="1:11" ht="12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</row>
    <row r="432" spans="1:11" ht="12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</row>
    <row r="433" spans="1:11" ht="12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</row>
    <row r="434" spans="1:11" ht="12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</row>
    <row r="435" spans="1:11" ht="12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</row>
    <row r="436" spans="1:11" ht="12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</row>
    <row r="437" spans="1:11" ht="12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</row>
    <row r="438" spans="1:11" ht="12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</row>
    <row r="439" spans="1:11" ht="12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</row>
    <row r="440" spans="1:11" ht="12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</row>
    <row r="441" spans="1:11" ht="12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</row>
    <row r="442" spans="1:11" ht="12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</row>
    <row r="443" spans="1:11" ht="12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</row>
    <row r="444" spans="1:11" ht="12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</row>
    <row r="445" spans="1:11" ht="12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</row>
    <row r="446" spans="1:11" ht="12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</row>
    <row r="447" spans="1:11" ht="12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</row>
    <row r="448" spans="1:11" ht="12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</row>
    <row r="449" spans="1:11" ht="12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</row>
    <row r="450" spans="1:11" ht="12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</row>
    <row r="451" spans="1:11" ht="12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</row>
    <row r="452" spans="1:11" ht="12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</row>
    <row r="453" spans="1:11" ht="12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</row>
    <row r="454" spans="1:11" ht="12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</row>
    <row r="455" spans="1:11" ht="12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</row>
    <row r="456" spans="1:11" ht="12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</row>
    <row r="457" spans="1:11" ht="12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</row>
    <row r="458" spans="1:11" ht="12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</row>
    <row r="459" spans="1:11" ht="12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</row>
    <row r="460" spans="1:11" ht="12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</row>
    <row r="461" spans="1:11" ht="12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</row>
    <row r="462" spans="1:11" ht="12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</row>
    <row r="463" spans="1:11" ht="12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</row>
    <row r="464" spans="1:11" ht="12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</row>
    <row r="465" spans="1:11" ht="12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</row>
    <row r="466" spans="1:11" ht="12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</row>
    <row r="467" spans="1:11" ht="12.7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</row>
    <row r="468" spans="1:11" ht="12.7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</row>
    <row r="469" spans="1:11" ht="12.7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</row>
    <row r="470" spans="1:11" ht="12.7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</row>
    <row r="471" spans="1:11" ht="12.7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</row>
    <row r="472" spans="1:11" ht="12.7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</row>
    <row r="473" spans="1:11" ht="12.7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</row>
    <row r="474" spans="1:11" ht="12.7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</row>
    <row r="475" spans="1:11" ht="12.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</row>
    <row r="476" spans="1:11" ht="12.7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</row>
    <row r="477" spans="1:11" ht="12.7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</row>
    <row r="478" spans="1:11" ht="12.7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</row>
    <row r="479" spans="1:11" ht="12.7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</row>
    <row r="480" spans="1:11" ht="12.7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</row>
    <row r="481" spans="1:11" ht="12.7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</row>
    <row r="482" spans="1:11" ht="12.7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</row>
    <row r="483" spans="1:11" ht="12.7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</row>
    <row r="484" spans="1:11" ht="12.7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</row>
    <row r="485" spans="1:11" ht="12.7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</row>
    <row r="486" spans="1:11" ht="12.7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</row>
    <row r="487" spans="1:11" ht="12.7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</row>
    <row r="488" spans="1:11" ht="12.7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</row>
    <row r="489" spans="1:11" ht="12.7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</row>
    <row r="490" spans="1:11" ht="12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</row>
    <row r="491" spans="1:11" ht="12.7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</row>
    <row r="492" spans="1:11" ht="12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</row>
    <row r="493" spans="1:11" ht="12.7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</row>
    <row r="494" spans="1:11" ht="12.7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</row>
    <row r="495" spans="1:11" ht="12.7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</row>
    <row r="496" spans="1:11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</row>
    <row r="497" spans="1:11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</row>
    <row r="498" spans="1:11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</row>
    <row r="499" spans="1:11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</row>
    <row r="500" spans="1:11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</row>
    <row r="501" spans="1:11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</row>
    <row r="502" spans="1:11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</row>
    <row r="503" spans="1:11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</row>
    <row r="504" spans="1:11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</row>
    <row r="505" spans="1:11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</row>
    <row r="506" spans="1:11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</row>
    <row r="507" spans="1:11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</row>
    <row r="508" spans="1:11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</row>
    <row r="509" spans="1:11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</row>
    <row r="510" spans="1:11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</row>
    <row r="511" spans="1:11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</row>
    <row r="512" spans="1:11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</row>
    <row r="513" spans="1:11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</row>
    <row r="514" spans="1:11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</row>
    <row r="515" spans="1:11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</row>
    <row r="516" spans="1:11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</row>
    <row r="517" spans="1:11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</row>
    <row r="518" spans="1:11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</row>
    <row r="519" spans="1:11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</row>
    <row r="520" spans="1:11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</row>
    <row r="521" spans="1:11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</row>
    <row r="522" spans="1:11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</row>
    <row r="523" spans="1:11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</row>
    <row r="524" spans="1:11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</row>
    <row r="525" spans="1:11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</row>
    <row r="526" spans="1:11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</row>
    <row r="527" spans="1:11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</row>
    <row r="528" spans="1:11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</row>
    <row r="529" spans="1:11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</row>
    <row r="530" spans="1:11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</row>
    <row r="531" spans="1:11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</row>
    <row r="532" spans="1:11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</row>
    <row r="533" spans="1:11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</row>
    <row r="534" spans="1:11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</row>
    <row r="535" spans="1:11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</row>
    <row r="536" spans="1:11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</row>
    <row r="537" spans="1:11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</row>
    <row r="538" spans="1:11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</row>
    <row r="539" spans="1:11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</row>
    <row r="540" spans="1:11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</row>
    <row r="541" spans="1:11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</row>
    <row r="542" spans="1:11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</row>
    <row r="543" spans="1:11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</row>
    <row r="544" spans="1:11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</row>
    <row r="545" spans="1:11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</row>
    <row r="546" spans="1:11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</row>
    <row r="547" spans="1:11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</row>
    <row r="548" spans="1:11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</row>
    <row r="549" spans="1:11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</row>
    <row r="550" spans="1:11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</row>
    <row r="551" spans="1:11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</row>
    <row r="552" spans="1:11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</row>
    <row r="553" spans="1:11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</row>
    <row r="554" spans="1:11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</row>
    <row r="555" spans="1:11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</row>
    <row r="556" spans="1:11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</row>
    <row r="557" spans="1:11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</row>
    <row r="558" spans="1:11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</row>
    <row r="559" spans="1:11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</row>
    <row r="560" spans="1:11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</row>
    <row r="561" spans="1:11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</row>
    <row r="562" spans="1:11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</row>
    <row r="563" spans="1:11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</row>
    <row r="564" spans="1:11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</row>
    <row r="565" spans="1:11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</row>
    <row r="566" spans="1:11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</row>
    <row r="567" spans="1:11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</row>
    <row r="568" spans="1:11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</row>
    <row r="569" spans="1:11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</row>
    <row r="570" spans="1:11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</row>
    <row r="571" spans="1:11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</row>
    <row r="572" spans="1:11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</row>
    <row r="573" spans="1:11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</row>
    <row r="574" spans="1:11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</row>
    <row r="575" spans="1:11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</row>
    <row r="576" spans="1:11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</row>
    <row r="577" spans="1:11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</row>
    <row r="578" spans="1:11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</row>
    <row r="579" spans="1:11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</row>
    <row r="580" spans="1:11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</row>
    <row r="581" spans="1:11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</row>
    <row r="582" spans="1:11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</row>
    <row r="583" spans="1:11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</row>
    <row r="584" spans="1:11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</row>
    <row r="585" spans="1:11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</row>
    <row r="586" spans="1:11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</row>
    <row r="587" spans="1:11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</row>
    <row r="588" spans="1:11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</row>
    <row r="589" spans="1:11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</row>
    <row r="590" spans="1:11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</row>
    <row r="591" spans="1:11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</row>
    <row r="592" spans="1:11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</row>
    <row r="593" spans="1:11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</row>
    <row r="594" spans="1:11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</row>
    <row r="595" spans="1:11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</row>
    <row r="596" spans="1:11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</row>
    <row r="597" spans="1:11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</row>
    <row r="598" spans="1:11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</row>
    <row r="599" spans="1:11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</row>
    <row r="600" spans="1:11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</row>
    <row r="601" spans="1:11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</row>
    <row r="602" spans="1:11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</row>
    <row r="603" spans="1:11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</row>
    <row r="604" spans="1:11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</row>
    <row r="605" spans="1:11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</row>
    <row r="606" spans="1:11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</row>
    <row r="607" spans="1:11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</row>
    <row r="608" spans="1:11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</row>
    <row r="609" spans="1:11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</row>
    <row r="610" spans="1:11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</row>
    <row r="611" spans="1:11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</row>
    <row r="612" spans="1:11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</row>
    <row r="613" spans="1:11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</row>
    <row r="614" spans="1:11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</row>
    <row r="615" spans="1:11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</row>
    <row r="616" spans="1:11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</row>
    <row r="617" spans="1:11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</row>
    <row r="618" spans="1:11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</row>
    <row r="619" spans="1:11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</row>
    <row r="620" spans="1:11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</row>
    <row r="621" spans="1:11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</row>
    <row r="622" spans="1:11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</row>
    <row r="623" spans="1:11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</row>
    <row r="624" spans="1:11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</row>
    <row r="625" spans="1:11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</row>
    <row r="626" spans="1:11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</row>
    <row r="627" spans="1:11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</row>
    <row r="628" spans="1:11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</row>
    <row r="629" spans="1:11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</row>
    <row r="630" spans="1:11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</row>
    <row r="631" spans="1:11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</row>
    <row r="632" spans="1:11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</row>
    <row r="633" spans="1:11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</row>
    <row r="634" spans="1:11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</row>
    <row r="635" spans="1:11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</row>
    <row r="636" spans="1:11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</row>
    <row r="637" spans="1:11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</row>
    <row r="638" spans="1:11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</row>
    <row r="639" spans="1:11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</row>
    <row r="640" spans="1:11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</row>
    <row r="641" spans="1:11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</row>
    <row r="642" spans="1:11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</row>
    <row r="643" spans="1:11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</row>
    <row r="644" spans="1:11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</row>
    <row r="645" spans="1:11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</row>
    <row r="646" spans="1:11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</row>
    <row r="647" spans="1:11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</row>
    <row r="648" spans="1:11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</row>
    <row r="649" spans="1:11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</row>
    <row r="650" spans="1:11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</row>
    <row r="651" spans="1:11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</row>
    <row r="652" spans="1:11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</row>
    <row r="653" spans="1:11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</row>
    <row r="654" spans="1:11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</row>
    <row r="655" spans="1:11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</row>
    <row r="656" spans="1:11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</row>
    <row r="657" spans="1:11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</row>
    <row r="658" spans="1:11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</row>
    <row r="659" spans="1:11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</row>
    <row r="660" spans="1:11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</row>
    <row r="661" spans="1:11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</row>
    <row r="662" spans="1:11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</row>
    <row r="663" spans="1:11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</row>
    <row r="664" spans="1:11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</row>
    <row r="665" spans="1:11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</row>
    <row r="666" spans="1:11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</row>
    <row r="667" spans="1:11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</row>
    <row r="668" spans="1:11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</row>
    <row r="669" spans="1:11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</row>
    <row r="670" spans="1:11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</row>
    <row r="671" spans="1:11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</row>
    <row r="672" spans="1:11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</row>
    <row r="673" spans="1:11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</row>
    <row r="674" spans="1:11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</row>
    <row r="675" spans="1:11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</row>
    <row r="676" spans="1:11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</row>
    <row r="677" spans="1:11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</row>
    <row r="678" spans="1:11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</row>
    <row r="679" spans="1:11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</row>
    <row r="680" spans="1:11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</row>
    <row r="681" spans="1:11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</row>
    <row r="682" spans="1:11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</row>
    <row r="683" spans="1:11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</row>
    <row r="684" spans="1:11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</row>
    <row r="685" spans="1:11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</row>
    <row r="686" spans="1:11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</row>
    <row r="687" spans="1:11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</row>
    <row r="688" spans="1:11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</row>
    <row r="689" spans="1:11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</row>
    <row r="690" spans="1:11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</row>
    <row r="691" spans="1:11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</row>
    <row r="692" spans="1:11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</row>
    <row r="693" spans="1:11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</row>
    <row r="694" spans="1:11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</row>
    <row r="695" spans="1:11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</row>
    <row r="696" spans="1:11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</row>
    <row r="697" spans="1:11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</row>
    <row r="698" spans="1:11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</row>
    <row r="699" spans="1:11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</row>
    <row r="700" spans="1:11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</row>
    <row r="701" spans="1:11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</row>
    <row r="702" spans="1:11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</row>
    <row r="703" spans="1:11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</row>
    <row r="704" spans="1:11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</row>
    <row r="705" spans="1:11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</row>
    <row r="706" spans="1:11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</row>
    <row r="707" spans="1:11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</row>
    <row r="708" spans="1:11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</row>
    <row r="709" spans="1:11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</row>
    <row r="710" spans="1:11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</row>
    <row r="711" spans="1:11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</row>
    <row r="712" spans="1:11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</row>
    <row r="713" spans="1:11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</row>
    <row r="714" spans="1:11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</row>
    <row r="715" spans="1:11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</row>
    <row r="716" spans="1:11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</row>
    <row r="717" spans="1:11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</row>
    <row r="718" spans="1:11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</row>
    <row r="719" spans="1:11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</row>
    <row r="720" spans="1:11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</row>
    <row r="721" spans="1:11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</row>
    <row r="722" spans="1:11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</row>
    <row r="723" spans="1:11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</row>
    <row r="724" spans="1:11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</row>
    <row r="725" spans="1:11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</row>
    <row r="726" spans="1:11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</row>
    <row r="727" spans="1:11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</row>
    <row r="728" spans="1:11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</row>
    <row r="729" spans="1:11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</row>
    <row r="730" spans="1:11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</row>
    <row r="731" spans="1:11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</row>
    <row r="732" spans="1:11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</row>
    <row r="733" spans="1:11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</row>
    <row r="734" spans="1:11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</row>
    <row r="735" spans="1:11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</row>
    <row r="736" spans="1:11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</row>
    <row r="737" spans="1:11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</row>
    <row r="738" spans="1:11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</row>
    <row r="739" spans="1:11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</row>
    <row r="740" spans="1:11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</row>
    <row r="741" spans="1:11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</row>
    <row r="742" spans="1:11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</row>
    <row r="743" spans="1:11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</row>
    <row r="744" spans="1:11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</row>
    <row r="745" spans="1:11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</row>
    <row r="746" spans="1:11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</row>
    <row r="747" spans="1:11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</row>
    <row r="748" spans="1:11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</row>
    <row r="749" spans="1:11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</row>
    <row r="750" spans="1:11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</row>
    <row r="751" spans="1:11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</row>
    <row r="752" spans="1:11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</row>
    <row r="753" spans="1:11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</row>
    <row r="754" spans="1:11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</row>
    <row r="755" spans="1:11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</row>
    <row r="756" spans="1:11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</row>
    <row r="757" spans="1:11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</row>
    <row r="758" spans="1:11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</row>
    <row r="759" spans="1:11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</row>
    <row r="760" spans="1:11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</row>
    <row r="761" spans="1:11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</row>
    <row r="762" spans="1:11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</row>
    <row r="763" spans="1:11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</row>
    <row r="764" spans="1:11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</row>
    <row r="765" spans="1:11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</row>
    <row r="766" spans="1:11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</row>
    <row r="767" spans="1:11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</row>
    <row r="768" spans="1:11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</row>
    <row r="769" spans="1:11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</row>
    <row r="770" spans="1:11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</row>
    <row r="771" spans="1:11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</row>
    <row r="772" spans="1:11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</row>
    <row r="773" spans="1:11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</row>
    <row r="774" spans="1:11" ht="12.7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</row>
    <row r="775" spans="1:11" ht="12.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</row>
    <row r="776" spans="1:11" ht="12.7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</row>
    <row r="777" spans="1:11" ht="12.7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</row>
    <row r="778" spans="1:11" ht="12.7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</row>
    <row r="779" spans="1:11" ht="12.7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</row>
    <row r="780" spans="1:11" ht="12.7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</row>
    <row r="781" spans="1:11" ht="12.7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</row>
    <row r="782" spans="1:11" ht="12.7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</row>
    <row r="783" spans="1:11" ht="12.7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</row>
    <row r="784" spans="1:11" ht="12.7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</row>
    <row r="785" spans="1:11" ht="12.7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</row>
    <row r="786" spans="1:11" ht="12.7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</row>
    <row r="787" spans="1:11" ht="12.7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</row>
    <row r="788" spans="1:11" ht="12.7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</row>
    <row r="789" spans="1:11" ht="12.7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</row>
    <row r="790" spans="1:11" ht="12.7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</row>
    <row r="791" spans="1:11" ht="12.7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</row>
    <row r="792" spans="1:11" ht="12.7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</row>
    <row r="793" spans="1:11" ht="12.7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</row>
    <row r="794" spans="1:11" ht="12.7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</row>
    <row r="795" spans="1:11" ht="12.7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</row>
    <row r="796" spans="1:11" ht="12.7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</row>
    <row r="797" spans="1:11" ht="12.7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</row>
    <row r="798" spans="1:11" ht="12.7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</row>
    <row r="799" spans="1:11" ht="12.7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</row>
    <row r="800" spans="1:11" ht="12.7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</row>
    <row r="801" spans="1:11" ht="12.7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</row>
    <row r="802" spans="1:11" ht="12.7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</row>
    <row r="803" spans="1:11" ht="12.7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</row>
    <row r="804" spans="1:11" ht="12.7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</row>
    <row r="805" spans="1:11" ht="12.7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</row>
    <row r="806" spans="1:11" ht="12.7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</row>
    <row r="807" spans="1:11" ht="12.7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</row>
    <row r="808" spans="1:11" ht="12.7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</row>
    <row r="809" spans="1:11" ht="12.7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</row>
    <row r="810" spans="1:11" ht="12.7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</row>
    <row r="811" spans="1:11" ht="12.7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</row>
    <row r="812" spans="1:11" ht="12.7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</row>
    <row r="813" spans="1:11" ht="12.7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</row>
    <row r="814" spans="1:11" ht="12.7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</row>
    <row r="815" spans="1:11" ht="12.7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</row>
    <row r="816" spans="1:11" ht="12.7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</row>
    <row r="817" spans="1:11" ht="12.7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</row>
    <row r="818" spans="1:11" ht="12.7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</row>
    <row r="819" spans="1:11" ht="12.7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</row>
    <row r="820" spans="1:11" ht="12.7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</row>
    <row r="821" spans="1:11" ht="12.7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</row>
    <row r="822" spans="1:11" ht="12.7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</row>
    <row r="823" spans="1:11" ht="12.7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</row>
    <row r="824" spans="1:11" ht="12.7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</row>
    <row r="825" spans="1:11" ht="12.7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</row>
    <row r="826" spans="1:11" ht="12.7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</row>
    <row r="827" spans="1:11" ht="12.7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</row>
    <row r="828" spans="1:11" ht="12.7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</row>
    <row r="829" spans="1:11" ht="12.7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</row>
    <row r="830" spans="1:11" ht="12.7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</row>
    <row r="831" spans="1:11" ht="12.7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</row>
    <row r="832" spans="1:11" ht="12.7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</row>
    <row r="833" spans="1:11" ht="12.7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</row>
    <row r="834" spans="1:11" ht="12.7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</row>
    <row r="835" spans="1:11" ht="12.7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</row>
    <row r="836" spans="1:11" ht="12.7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</row>
    <row r="837" spans="1:11" ht="12.7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</row>
    <row r="838" spans="1:11" ht="12.7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</row>
    <row r="839" spans="1:11" ht="12.7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</row>
    <row r="840" spans="1:11" ht="12.7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</row>
    <row r="841" spans="1:11" ht="12.7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</row>
    <row r="842" spans="1:11" ht="12.7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</row>
    <row r="843" spans="1:11" ht="12.7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</row>
    <row r="844" spans="1:11" ht="12.7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</row>
    <row r="845" spans="1:11" ht="12.7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</row>
    <row r="846" spans="1:11" ht="12.7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</row>
    <row r="847" spans="1:11" ht="12.7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</row>
    <row r="848" spans="1:11" ht="12.7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</row>
    <row r="849" spans="1:11" ht="12.7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</row>
    <row r="850" spans="1:11" ht="12.7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</row>
    <row r="851" spans="1:11" ht="12.7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</row>
    <row r="852" spans="1:11" ht="12.7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</row>
    <row r="853" spans="1:11" ht="12.7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</row>
    <row r="854" spans="1:11" ht="12.7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</row>
    <row r="855" spans="1:11" ht="12.7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</row>
    <row r="856" spans="1:11" ht="12.7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</row>
    <row r="857" spans="1:11" ht="12.7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</row>
    <row r="858" spans="1:11" ht="12.7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</row>
    <row r="859" spans="1:11" ht="12.7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</row>
    <row r="860" spans="1:11" ht="12.7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</row>
    <row r="861" spans="1:11" ht="12.7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</row>
    <row r="862" spans="1:11" ht="12.7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</row>
    <row r="863" spans="1:11" ht="12.7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</row>
    <row r="864" spans="1:11" ht="12.7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</row>
    <row r="865" spans="1:11" ht="12.7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</row>
    <row r="866" spans="1:11" ht="12.7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</row>
    <row r="867" spans="1:11" ht="12.7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</row>
    <row r="868" spans="1:11" ht="12.7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</row>
    <row r="869" spans="1:11" ht="12.7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</row>
    <row r="870" spans="1:11" ht="12.7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</row>
    <row r="871" spans="1:11" ht="12.7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</row>
    <row r="872" spans="1:11" ht="12.7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</row>
    <row r="873" spans="1:11" ht="12.7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</row>
    <row r="874" spans="1:11" ht="12.7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</row>
    <row r="875" spans="1:11" ht="12.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</row>
    <row r="876" spans="1:11" ht="12.7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</row>
    <row r="877" spans="1:11" ht="12.7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</row>
    <row r="878" spans="1:11" ht="12.7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</row>
    <row r="879" spans="1:11" ht="12.7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</row>
    <row r="880" spans="1:11" ht="12.7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</row>
    <row r="881" spans="1:11" ht="12.7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</row>
    <row r="882" spans="1:11" ht="12.7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</row>
    <row r="883" spans="1:11" ht="12.7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</row>
    <row r="884" spans="1:11" ht="12.7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</row>
    <row r="885" spans="1:11" ht="12.7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</row>
    <row r="886" spans="1:11" ht="12.7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</row>
    <row r="887" spans="1:11" ht="12.7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</row>
    <row r="888" spans="1:11" ht="12.7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</row>
    <row r="889" spans="1:11" ht="12.7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</row>
    <row r="890" spans="1:11" ht="12.7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</row>
    <row r="891" spans="1:11" ht="12.7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</row>
    <row r="892" spans="1:11" ht="12.7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</row>
    <row r="893" spans="1:11" ht="12.7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</row>
    <row r="894" spans="1:11" ht="12.7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</row>
    <row r="895" spans="1:11" ht="12.7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</row>
    <row r="896" spans="1:11" ht="12.7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</row>
    <row r="897" spans="1:11" ht="12.7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</row>
    <row r="898" spans="1:11" ht="12.7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</row>
    <row r="899" spans="1:11" ht="12.7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</row>
    <row r="900" spans="1:11" ht="12.7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</row>
    <row r="901" spans="1:11" ht="12.7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</row>
    <row r="902" spans="1:11" ht="12.7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</row>
    <row r="903" spans="1:11" ht="12.7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</row>
    <row r="904" spans="1:11" ht="12.7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</row>
    <row r="905" spans="1:11" ht="12.7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</row>
    <row r="906" spans="1:11" ht="12.7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</row>
    <row r="907" spans="1:11" ht="12.7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</row>
    <row r="908" spans="1:11" ht="12.7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</row>
    <row r="909" spans="1:11" ht="12.7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</row>
    <row r="910" spans="1:11" ht="12.7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</row>
    <row r="911" spans="1:11" ht="12.7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</row>
    <row r="912" spans="1:11" ht="12.7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</row>
    <row r="913" spans="1:11" ht="12.7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</row>
    <row r="914" spans="1:11" ht="12.7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</row>
    <row r="915" spans="1:11" ht="12.7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</row>
    <row r="916" spans="1:11" ht="12.7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</row>
    <row r="917" spans="1:11" ht="12.7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</row>
    <row r="918" spans="1:11" ht="12.7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</row>
    <row r="919" spans="1:11" ht="12.7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</row>
    <row r="920" spans="1:11" ht="12.7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</row>
    <row r="921" spans="1:11" ht="12.7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</row>
    <row r="922" spans="1:11" ht="12.7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</row>
    <row r="923" spans="1:11" ht="12.7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</row>
    <row r="924" spans="1:11" ht="12.7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</row>
    <row r="925" spans="1:11" ht="12.7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</row>
    <row r="926" spans="1:11" ht="12.7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</row>
    <row r="927" spans="1:11" ht="12.7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</row>
    <row r="928" spans="1:11" ht="12.7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</row>
    <row r="929" spans="1:11" ht="12.7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</row>
    <row r="930" spans="1:11" ht="12.7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</row>
    <row r="931" spans="1:11" ht="12.7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</row>
    <row r="932" spans="1:11" ht="12.7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</row>
    <row r="933" spans="1:11" ht="12.7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</row>
    <row r="934" spans="1:11" ht="12.7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</row>
    <row r="935" spans="1:11" ht="12.7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</row>
    <row r="936" spans="1:11" ht="12.7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</row>
    <row r="937" spans="1:11" ht="12.7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</row>
    <row r="938" spans="1:11" ht="12.7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</row>
    <row r="939" spans="1:11" ht="12.7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</row>
    <row r="940" spans="1:11" ht="12.7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</row>
    <row r="941" spans="1:11" ht="12.7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</row>
    <row r="942" spans="1:11" ht="12.7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</row>
    <row r="943" spans="1:11" ht="12.7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</row>
    <row r="944" spans="1:11" ht="12.7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</row>
    <row r="945" spans="1:11" ht="12.7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</row>
    <row r="946" spans="1:11" ht="12.7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</row>
    <row r="947" spans="1:11" ht="12.7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</row>
    <row r="948" spans="1:11" ht="12.7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</row>
    <row r="949" spans="1:11" ht="12.7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</row>
    <row r="950" spans="1:11" ht="12.7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</row>
    <row r="951" spans="1:11" ht="12.7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</row>
    <row r="952" spans="1:11" ht="12.7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</row>
    <row r="953" spans="1:11" ht="12.7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</row>
    <row r="954" spans="1:11" ht="12.7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</row>
    <row r="955" spans="1:11" ht="12.7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</row>
    <row r="956" spans="1:11" ht="12.7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</row>
    <row r="957" spans="1:11" ht="12.7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</row>
    <row r="958" spans="1:11" ht="12.7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</row>
    <row r="959" spans="1:11" ht="12.7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</row>
    <row r="960" spans="1:11" ht="12.7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</row>
    <row r="961" spans="1:11" ht="12.7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</row>
    <row r="962" spans="1:11" ht="12.7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</row>
    <row r="963" spans="1:11" ht="12.7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</row>
    <row r="964" spans="1:11" ht="12.7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</row>
    <row r="965" spans="1:11" ht="12.7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</row>
    <row r="966" spans="1:11" ht="12.7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</row>
    <row r="967" spans="1:11" ht="12.7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</row>
    <row r="968" spans="1:11" ht="12.7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</row>
    <row r="969" spans="1:11" ht="12.7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</row>
    <row r="970" spans="1:11" ht="12.7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</row>
    <row r="971" spans="1:11" ht="12.7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</row>
    <row r="972" spans="1:11" ht="12.7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</row>
    <row r="973" spans="1:11" ht="12.7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</row>
    <row r="974" spans="1:11" ht="12.7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</row>
    <row r="975" spans="1:11" ht="12.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</row>
    <row r="976" spans="1:11" ht="12.7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</row>
    <row r="977" spans="1:11" ht="12.7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</row>
    <row r="978" spans="1:11" ht="12.7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</row>
    <row r="979" spans="1:11" ht="12.7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</row>
    <row r="980" spans="1:11" ht="12.7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</row>
    <row r="981" spans="1:11" ht="12.7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</row>
    <row r="982" spans="1:11" ht="12.7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</row>
    <row r="983" spans="1:11" ht="12.7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</row>
    <row r="984" spans="1:11" ht="12.7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</row>
    <row r="985" spans="1:11" ht="12.7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</row>
    <row r="986" spans="1:11" ht="12.7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</row>
    <row r="987" spans="1:11" ht="12.7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</row>
    <row r="988" spans="1:11" ht="12.7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</row>
    <row r="989" spans="1:11" ht="12.7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</row>
    <row r="990" spans="1:11" ht="12.7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</row>
    <row r="991" spans="1:11" ht="12.7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</row>
    <row r="992" spans="1:11" ht="12.7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</row>
    <row r="993" spans="1:11" ht="12.7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</row>
    <row r="994" spans="1:11" ht="12.7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</row>
    <row r="995" spans="1:11" ht="12.7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</row>
    <row r="996" spans="1:11" ht="12.7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</row>
    <row r="997" spans="1:11" ht="12.7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</row>
    <row r="998" spans="1:11" ht="12.7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</row>
    <row r="999" spans="1:11" ht="12.7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</row>
    <row r="1000" spans="1:11" ht="12.7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</row>
    <row r="1001" spans="1:11" ht="12.75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</row>
    <row r="1002" spans="1:11" ht="12.75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</row>
    <row r="1003" spans="1:11" ht="12.75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</row>
    <row r="1004" spans="1:11" ht="12.75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</row>
    <row r="1005" spans="1:11" ht="12.75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</row>
    <row r="1006" spans="1:11" ht="12.75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</row>
    <row r="1007" spans="1:11" ht="12.75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</row>
    <row r="1008" spans="1:11" ht="12.75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</row>
    <row r="1009" spans="1:11" ht="12.75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</row>
    <row r="1010" spans="1:11" ht="12.75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</row>
    <row r="1011" spans="1:11" ht="12.75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</row>
    <row r="1012" spans="1:11" ht="12.75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</row>
    <row r="1013" spans="1:11" ht="12.75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</row>
    <row r="1014" spans="1:11" ht="12.75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</row>
    <row r="1015" spans="1:11" ht="12.75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</row>
    <row r="1016" spans="1:11" ht="12.75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</row>
    <row r="1017" spans="1:11" ht="12.75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</row>
    <row r="1018" spans="1:11" ht="12.75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</row>
    <row r="1019" spans="1:11" ht="12.75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</row>
    <row r="1020" spans="1:11" ht="12.75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</row>
    <row r="1021" spans="1:11" ht="12.75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</row>
    <row r="1022" spans="1:11" ht="12.75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</row>
    <row r="1023" spans="1:11" ht="12.75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</row>
    <row r="1024" spans="1:11" ht="12.75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</row>
    <row r="1025" spans="1:11" ht="12.75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</row>
    <row r="1026" spans="1:11" ht="12.75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</row>
    <row r="1027" spans="1:11" ht="12.75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</row>
    <row r="1028" spans="1:11" ht="12.75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</row>
    <row r="1029" spans="1:11" ht="12.75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</row>
    <row r="1030" spans="1:11" ht="12.75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</row>
    <row r="1031" spans="1:11" ht="12.75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</row>
    <row r="1032" spans="1:11" ht="12.75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</row>
    <row r="1033" spans="1:11" ht="12.75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</row>
    <row r="1034" spans="1:11" ht="12.75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</row>
    <row r="1035" spans="1:11" ht="12.75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</row>
    <row r="1036" spans="1:11" ht="12.75">
      <c r="A1036" s="33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</row>
    <row r="1037" spans="1:11" ht="12.75">
      <c r="A1037" s="33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</row>
    <row r="1038" spans="1:11" ht="12.75">
      <c r="A1038" s="33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</row>
    <row r="1039" spans="1:11" ht="12.75">
      <c r="A1039" s="33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</row>
    <row r="1040" spans="1:11" ht="12.75">
      <c r="A1040" s="33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</row>
    <row r="1041" spans="1:11" ht="12.75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</row>
    <row r="1042" spans="1:11" ht="12.75">
      <c r="A1042" s="33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</row>
    <row r="1043" spans="1:11" ht="12.75">
      <c r="A1043" s="33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</row>
    <row r="1044" spans="1:11" ht="12.75">
      <c r="A1044" s="33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</row>
    <row r="1045" spans="1:11" ht="12.75">
      <c r="A1045" s="33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</row>
    <row r="1046" spans="1:11" ht="12.75">
      <c r="A1046" s="33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</row>
    <row r="1047" spans="1:11" ht="12.75">
      <c r="A1047" s="33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</row>
    <row r="1048" spans="1:11" ht="12.75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</row>
    <row r="1049" spans="1:11" ht="12.75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</row>
    <row r="1050" spans="1:11" ht="12.75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</row>
    <row r="1051" spans="1:11" ht="12.75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</row>
    <row r="1052" spans="1:11" ht="12.75">
      <c r="A1052" s="33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</row>
    <row r="1053" spans="1:11" ht="12.75">
      <c r="A1053" s="33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</row>
    <row r="1054" spans="1:11" ht="12.75">
      <c r="A1054" s="33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</row>
    <row r="1055" spans="1:11" ht="12.75">
      <c r="A1055" s="33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</row>
    <row r="1056" spans="1:11" ht="12.75">
      <c r="A1056" s="33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</row>
    <row r="1057" spans="1:11" ht="12.75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</row>
    <row r="1058" spans="1:11" ht="12.75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</row>
    <row r="1059" spans="1:11" ht="12.75">
      <c r="A1059" s="33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</row>
    <row r="1060" spans="1:11" ht="12.75">
      <c r="A1060" s="33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</row>
    <row r="1061" spans="1:11" ht="12.75">
      <c r="A1061" s="33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</row>
    <row r="1062" spans="1:11" ht="12.75">
      <c r="A1062" s="33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</row>
    <row r="1063" spans="1:11" ht="12.75">
      <c r="A1063" s="33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</row>
    <row r="1064" spans="1:11" ht="12.75">
      <c r="A1064" s="33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</row>
    <row r="1065" spans="1:11" ht="12.75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</row>
    <row r="1066" spans="1:11" ht="12.75">
      <c r="A1066" s="33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</row>
    <row r="1067" spans="1:11" ht="12.75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</row>
    <row r="1068" spans="1:11" ht="12.75">
      <c r="A1068" s="33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</row>
    <row r="1069" spans="1:11" ht="12.75">
      <c r="A1069" s="33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</row>
    <row r="1070" spans="1:11" ht="12.75">
      <c r="A1070" s="33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</row>
    <row r="1071" spans="1:11" ht="12.75">
      <c r="A1071" s="33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</row>
    <row r="1072" spans="1:11" ht="12.75">
      <c r="A1072" s="33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</row>
    <row r="1073" spans="1:11" ht="12.75">
      <c r="A1073" s="33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</row>
    <row r="1074" spans="1:11" ht="12.75">
      <c r="A1074" s="33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</row>
    <row r="1075" spans="1:11" ht="12.75">
      <c r="A1075" s="33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</row>
    <row r="1076" spans="1:11" ht="12.75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</row>
    <row r="1077" spans="1:11" ht="12.75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</row>
    <row r="1078" spans="1:11" ht="12.75">
      <c r="A1078" s="33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</row>
    <row r="1079" spans="1:11" ht="12.75">
      <c r="A1079" s="33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</row>
    <row r="1080" spans="1:11" ht="12.75">
      <c r="A1080" s="33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</row>
    <row r="1081" spans="1:11" ht="12.75">
      <c r="A1081" s="33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</row>
    <row r="1082" spans="1:11" ht="12.75">
      <c r="A1082" s="33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</row>
    <row r="1083" spans="1:11" ht="12.75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</row>
    <row r="1084" spans="1:11" ht="12.75">
      <c r="A1084" s="33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</row>
    <row r="1085" spans="1:11" ht="12.75">
      <c r="A1085" s="33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</row>
    <row r="1086" spans="1:11" ht="12.75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</row>
    <row r="1087" spans="1:11" ht="12.75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</row>
    <row r="1088" spans="1:11" ht="12.75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</row>
    <row r="1089" spans="1:11" ht="12.75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</row>
    <row r="1090" spans="1:11" ht="12.75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</row>
    <row r="1091" spans="1:11" ht="12.75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</row>
    <row r="1092" spans="1:11" ht="12.75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</row>
    <row r="1093" spans="1:11" ht="12.75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</row>
    <row r="1094" spans="1:11" ht="12.75">
      <c r="A1094" s="33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</row>
    <row r="1095" spans="1:11" ht="12.75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</row>
    <row r="1096" spans="1:11" ht="12.75">
      <c r="A1096" s="33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</row>
    <row r="1097" spans="1:11" ht="12.75">
      <c r="A1097" s="33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</row>
    <row r="1098" spans="1:11" ht="12.75">
      <c r="A1098" s="33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</row>
    <row r="1099" spans="1:11" ht="12.75">
      <c r="A1099" s="33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</row>
    <row r="1100" spans="1:11" ht="12.75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</row>
    <row r="1101" spans="1:11" ht="12.75">
      <c r="A1101" s="33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</row>
    <row r="1102" spans="1:11" ht="12.75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</row>
    <row r="1103" spans="1:11" ht="12.75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</row>
    <row r="1104" spans="1:11" ht="12.75">
      <c r="A1104" s="33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</row>
    <row r="1105" spans="1:11" ht="12.75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</row>
    <row r="1106" spans="1:11" ht="12.75">
      <c r="A1106" s="33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</row>
    <row r="1107" spans="1:11" ht="12.75">
      <c r="A1107" s="33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</row>
    <row r="1108" spans="1:11" ht="12.75">
      <c r="A1108" s="33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</row>
    <row r="1109" spans="1:11" ht="12.75">
      <c r="A1109" s="33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</row>
    <row r="1110" spans="1:11" ht="12.75">
      <c r="A1110" s="33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</row>
    <row r="1111" spans="1:11" ht="12.75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</row>
    <row r="1112" spans="1:11" ht="12.75">
      <c r="A1112" s="33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</row>
    <row r="1113" spans="1:11" ht="12.75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</row>
    <row r="1114" spans="1:11" ht="12.75">
      <c r="A1114" s="33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</row>
    <row r="1115" spans="1:11" ht="12.75">
      <c r="A1115" s="33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</row>
    <row r="1116" spans="1:11" ht="12.75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</row>
    <row r="1117" spans="1:11" ht="12.75">
      <c r="A1117" s="33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</row>
    <row r="1118" spans="1:11" ht="12.75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</row>
    <row r="1119" spans="1:11" ht="12.75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</row>
    <row r="1120" spans="1:11" ht="12.75">
      <c r="A1120" s="33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</row>
    <row r="1121" spans="1:11" ht="12.75">
      <c r="A1121" s="33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</row>
    <row r="1122" spans="1:11" ht="12.75">
      <c r="A1122" s="33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</row>
    <row r="1123" spans="1:11" ht="12.75">
      <c r="A1123" s="33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</row>
    <row r="1124" spans="1:11" ht="12.75">
      <c r="A1124" s="33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</row>
    <row r="1125" spans="1:11" ht="12.75">
      <c r="A1125" s="33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</row>
    <row r="1126" spans="1:11" ht="12.75">
      <c r="A1126" s="33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</row>
    <row r="1127" spans="1:11" ht="12.75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</row>
    <row r="1128" spans="1:11" ht="12.75">
      <c r="A1128" s="33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</row>
    <row r="1129" spans="1:11" ht="12.75">
      <c r="A1129" s="33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</row>
    <row r="1130" spans="1:11" ht="12.75">
      <c r="A1130" s="33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</row>
    <row r="1131" spans="1:11" ht="12.75">
      <c r="A1131" s="33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</row>
    <row r="1132" spans="1:11" ht="12.75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</row>
    <row r="1133" spans="1:11" ht="12.75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</row>
    <row r="1134" spans="1:11" ht="12.75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</row>
    <row r="1135" spans="1:11" ht="12.75">
      <c r="A1135" s="33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</row>
    <row r="1136" spans="1:11" ht="12.75">
      <c r="A1136" s="33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</row>
    <row r="1137" spans="1:11" ht="12.75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</row>
    <row r="1138" spans="1:11" ht="12.75">
      <c r="A1138" s="33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</row>
    <row r="1139" spans="1:11" ht="12.75">
      <c r="A1139" s="33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</row>
    <row r="1140" spans="1:11" ht="12.75">
      <c r="A1140" s="33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</row>
    <row r="1141" spans="1:11" ht="12.75">
      <c r="A1141" s="33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</row>
    <row r="1142" spans="1:11" ht="12.75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</row>
    <row r="1143" spans="1:11" ht="12.75">
      <c r="A1143" s="33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</row>
    <row r="1144" spans="1:11" ht="12.75">
      <c r="A1144" s="33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</row>
    <row r="1145" spans="1:11" ht="12.75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</row>
    <row r="1146" spans="1:11" ht="12.75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</row>
    <row r="1147" spans="1:11" ht="12.75">
      <c r="A1147" s="33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</row>
    <row r="1148" spans="1:11" ht="12.75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</row>
    <row r="1149" spans="1:11" ht="12.75">
      <c r="A1149" s="33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</row>
    <row r="1150" spans="1:11" ht="12.75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</row>
    <row r="1151" spans="1:11" ht="12.75">
      <c r="A1151" s="33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</row>
    <row r="1152" spans="1:11" ht="12.75">
      <c r="A1152" s="33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</row>
    <row r="1153" spans="1:11" ht="12.75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</row>
    <row r="1154" spans="1:11" ht="12.75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</row>
    <row r="1155" spans="1:11" ht="12.75">
      <c r="A1155" s="33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</row>
    <row r="1156" spans="1:11" ht="12.75">
      <c r="A1156" s="33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</row>
    <row r="1157" spans="1:11" ht="12.75">
      <c r="A1157" s="33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</row>
    <row r="1158" spans="1:11" ht="12.75">
      <c r="A1158" s="33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</row>
    <row r="1159" spans="1:11" ht="12.75">
      <c r="A1159" s="33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</row>
    <row r="1160" spans="1:11" ht="12.75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</row>
    <row r="1161" spans="1:11" ht="12.75">
      <c r="A1161" s="33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</row>
    <row r="1162" spans="1:11" ht="12.75">
      <c r="A1162" s="33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</row>
    <row r="1163" spans="1:11" ht="12.75">
      <c r="A1163" s="33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</row>
    <row r="1164" spans="1:11" ht="12.75">
      <c r="A1164" s="33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</row>
    <row r="1165" spans="1:11" ht="12.75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</row>
    <row r="1166" spans="1:11" ht="12.75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</row>
    <row r="1167" spans="1:11" ht="12.75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</row>
    <row r="1168" spans="1:11" ht="12.75">
      <c r="A1168" s="33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</row>
    <row r="1169" spans="1:11" ht="12.75">
      <c r="A1169" s="33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</row>
    <row r="1170" spans="1:11" ht="12.75">
      <c r="A1170" s="33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</row>
    <row r="1171" spans="1:11" ht="12.75">
      <c r="A1171" s="33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</row>
    <row r="1172" spans="1:11" ht="12.75">
      <c r="A1172" s="33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</row>
    <row r="1173" spans="1:11" ht="12.75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</row>
    <row r="1174" spans="1:11" ht="12.75">
      <c r="A1174" s="33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</row>
    <row r="1175" spans="1:11" ht="12.75">
      <c r="A1175" s="33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</row>
    <row r="1176" spans="1:11" ht="12.75">
      <c r="A1176" s="33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</row>
    <row r="1177" spans="1:11" ht="12.75">
      <c r="A1177" s="33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</row>
    <row r="1178" spans="1:11" ht="12.75">
      <c r="A1178" s="33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</row>
    <row r="1179" spans="1:11" ht="12.75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</row>
    <row r="1180" spans="1:11" ht="12.75">
      <c r="A1180" s="33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</row>
    <row r="1181" spans="1:11" ht="12.75">
      <c r="A1181" s="33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</row>
    <row r="1182" spans="1:11" ht="12.75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</row>
    <row r="1183" spans="1:11" ht="12.75">
      <c r="A1183" s="33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</row>
    <row r="1184" spans="1:11" ht="12.75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</row>
    <row r="1185" spans="1:11" ht="12.75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</row>
    <row r="1186" spans="1:11" ht="12.75">
      <c r="A1186" s="33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</row>
    <row r="1187" spans="1:11" ht="12.75">
      <c r="A1187" s="33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</row>
    <row r="1188" spans="1:11" ht="12.75">
      <c r="A1188" s="33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</row>
    <row r="1189" spans="1:11" ht="12.75">
      <c r="A1189" s="33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</row>
    <row r="1190" spans="1:11" ht="12.75">
      <c r="A1190" s="33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</row>
    <row r="1191" spans="1:11" ht="12.75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</row>
    <row r="1192" spans="1:11" ht="12.75">
      <c r="A1192" s="33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</row>
    <row r="1193" spans="1:11" ht="12.75">
      <c r="A1193" s="33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</row>
    <row r="1194" spans="1:11" ht="12.75">
      <c r="A1194" s="33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</row>
    <row r="1195" spans="1:11" ht="12.75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</row>
    <row r="1196" spans="1:11" ht="12.75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</row>
    <row r="1197" spans="1:11" ht="12.75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</row>
    <row r="1198" spans="1:11" ht="12.75">
      <c r="A1198" s="33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</row>
    <row r="1199" spans="1:11" ht="12.75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</row>
    <row r="1200" spans="1:11" ht="12.75">
      <c r="A1200" s="33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</row>
    <row r="1201" spans="1:11" ht="12.75">
      <c r="A1201" s="33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</row>
    <row r="1202" spans="1:11" ht="12.75">
      <c r="A1202" s="33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</row>
    <row r="1203" spans="1:11" ht="12.75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</row>
    <row r="1204" spans="1:11" ht="12.75">
      <c r="A1204" s="33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</row>
    <row r="1205" spans="1:11" ht="12.75">
      <c r="A1205" s="33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</row>
    <row r="1206" spans="1:11" ht="12.75">
      <c r="A1206" s="33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</row>
    <row r="1207" spans="1:11" ht="12.75">
      <c r="A1207" s="33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</row>
    <row r="1208" spans="1:11" ht="12.75">
      <c r="A1208" s="33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</row>
    <row r="1209" spans="1:11" ht="12.75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</row>
    <row r="1210" spans="1:11" ht="12.75">
      <c r="A1210" s="33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</row>
    <row r="1211" spans="1:11" ht="12.75">
      <c r="A1211" s="33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</row>
    <row r="1212" spans="1:11" ht="12.75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</row>
    <row r="1213" spans="1:11" ht="12.75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</row>
    <row r="1214" spans="1:11" ht="12.75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</row>
    <row r="1215" spans="1:11" ht="12.75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</row>
    <row r="1216" spans="1:11" ht="12.75">
      <c r="A1216" s="33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</row>
    <row r="1217" spans="1:11" ht="12.75">
      <c r="A1217" s="33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</row>
    <row r="1218" spans="1:11" ht="12.75">
      <c r="A1218" s="33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</row>
    <row r="1219" spans="1:11" ht="12.75">
      <c r="A1219" s="33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</row>
    <row r="1220" spans="1:11" ht="12.75">
      <c r="A1220" s="33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</row>
    <row r="1221" spans="1:11" ht="12.75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</row>
    <row r="1222" spans="1:11" ht="12.75">
      <c r="A1222" s="33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</row>
    <row r="1223" spans="1:11" ht="12.75">
      <c r="A1223" s="33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</row>
    <row r="1224" spans="1:11" ht="12.75">
      <c r="A1224" s="33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</row>
    <row r="1225" spans="1:11" ht="12.75">
      <c r="A1225" s="33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</row>
    <row r="1226" spans="1:11" ht="12.75">
      <c r="A1226" s="33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</row>
    <row r="1227" spans="1:11" ht="12.75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</row>
    <row r="1228" spans="1:11" ht="12.75">
      <c r="A1228" s="33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</row>
    <row r="1229" spans="1:11" ht="12.75">
      <c r="A1229" s="33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</row>
    <row r="1230" spans="1:11" ht="12.75">
      <c r="A1230" s="33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</row>
    <row r="1231" spans="1:11" ht="12.75">
      <c r="A1231" s="33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</row>
    <row r="1232" spans="1:11" ht="12.75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</row>
    <row r="1233" spans="1:11" ht="12.75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</row>
    <row r="1234" spans="1:11" ht="12.75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</row>
    <row r="1235" spans="1:11" ht="12.75">
      <c r="A1235" s="33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</row>
    <row r="1236" spans="1:11" ht="12.75">
      <c r="A1236" s="33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</row>
    <row r="1237" spans="1:11" ht="12.75">
      <c r="A1237" s="33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</row>
    <row r="1238" spans="1:11" ht="12.75">
      <c r="A1238" s="33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</row>
    <row r="1239" spans="1:11" ht="12.75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</row>
    <row r="1240" spans="1:11" ht="12.75">
      <c r="A1240" s="33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</row>
    <row r="1241" spans="1:11" ht="12.75">
      <c r="A1241" s="33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</row>
    <row r="1242" spans="1:11" ht="12.75">
      <c r="A1242" s="33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</row>
    <row r="1243" spans="1:11" ht="12.75">
      <c r="A1243" s="33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</row>
    <row r="1244" spans="1:11" ht="12.75">
      <c r="A1244" s="33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</row>
    <row r="1245" spans="1:11" ht="12.75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</row>
    <row r="1246" spans="1:11" ht="12.75">
      <c r="A1246" s="33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</row>
    <row r="1247" spans="1:11" ht="12.75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</row>
    <row r="1248" spans="1:11" ht="12.75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</row>
    <row r="1249" spans="1:11" ht="12.75">
      <c r="A1249" s="33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</row>
    <row r="1250" spans="1:11" ht="12.75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</row>
    <row r="1251" spans="1:11" ht="12.75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</row>
    <row r="1252" spans="1:11" ht="12.75">
      <c r="A1252" s="33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</row>
    <row r="1253" spans="1:11" ht="12.75">
      <c r="A1253" s="33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</row>
    <row r="1254" spans="1:11" ht="12.75">
      <c r="A1254" s="33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</row>
    <row r="1255" spans="1:11" ht="12.75">
      <c r="A1255" s="33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</row>
    <row r="1256" spans="1:11" ht="12.75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</row>
    <row r="1257" spans="1:11" ht="12.75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</row>
    <row r="1258" spans="1:11" ht="12.75">
      <c r="A1258" s="33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</row>
    <row r="1259" spans="1:11" ht="12.75">
      <c r="A1259" s="33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</row>
    <row r="1260" spans="1:11" ht="12.75">
      <c r="A1260" s="33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</row>
    <row r="1261" spans="1:11" ht="12.75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</row>
    <row r="1262" spans="1:11" ht="12.75">
      <c r="A1262" s="33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</row>
    <row r="1263" spans="1:11" ht="12.75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</row>
    <row r="1264" spans="1:11" ht="12.75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</row>
    <row r="1265" spans="1:11" ht="12.75">
      <c r="A1265" s="33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</row>
    <row r="1266" spans="1:11" ht="12.75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</row>
    <row r="1267" spans="1:11" ht="12.75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</row>
    <row r="1268" spans="1:11" ht="12.75">
      <c r="A1268" s="33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</row>
    <row r="1269" spans="1:11" ht="12.75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</row>
    <row r="1270" spans="1:11" ht="12.75">
      <c r="A1270" s="33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</row>
    <row r="1271" spans="1:11" ht="12.75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</row>
    <row r="1272" spans="1:11" ht="12.75">
      <c r="A1272" s="33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</row>
    <row r="1273" spans="1:11" ht="12.75">
      <c r="A1273" s="33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</row>
    <row r="1274" spans="1:11" ht="12.75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</row>
    <row r="1275" spans="1:11" ht="12.75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</row>
    <row r="1276" spans="1:11" ht="12.75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</row>
    <row r="1277" spans="1:11" ht="12.75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</row>
    <row r="1278" spans="1:11" ht="12.75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</row>
    <row r="1279" spans="1:11" ht="12.75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</row>
    <row r="1280" spans="1:11" ht="12.75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</row>
    <row r="1281" spans="1:11" ht="12.75">
      <c r="A1281" s="33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</row>
    <row r="1282" spans="1:11" ht="12.75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</row>
    <row r="1283" spans="1:11" ht="12.75">
      <c r="A1283" s="33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</row>
    <row r="1284" spans="1:11" ht="12.75">
      <c r="A1284" s="33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</row>
    <row r="1285" spans="1:11" ht="12.75">
      <c r="A1285" s="33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</row>
    <row r="1286" spans="1:11" ht="12.75">
      <c r="A1286" s="33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</row>
    <row r="1287" spans="1:11" ht="12.75">
      <c r="A1287" s="33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</row>
    <row r="1288" spans="1:11" ht="12.75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</row>
    <row r="1289" spans="1:11" ht="12.75">
      <c r="A1289" s="33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</row>
    <row r="1290" spans="1:11" ht="12.75">
      <c r="A1290" s="33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</row>
    <row r="1291" spans="1:11" ht="12.75">
      <c r="A1291" s="33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</row>
    <row r="1292" spans="1:11" ht="12.75">
      <c r="A1292" s="33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</row>
    <row r="1293" spans="1:11" ht="12.75">
      <c r="A1293" s="33"/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</row>
    <row r="1294" spans="1:11" ht="12.75">
      <c r="A1294" s="33"/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</row>
    <row r="1295" spans="1:11" ht="12.75">
      <c r="A1295" s="33"/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</row>
    <row r="1296" spans="10:11" ht="12.75">
      <c r="J1296" s="33"/>
      <c r="K1296" s="33"/>
    </row>
    <row r="1297" spans="10:11" ht="12.75">
      <c r="J1297" s="33"/>
      <c r="K1297" s="33"/>
    </row>
    <row r="1298" spans="10:11" ht="12.75">
      <c r="J1298" s="33"/>
      <c r="K1298" s="33"/>
    </row>
  </sheetData>
  <mergeCells count="10">
    <mergeCell ref="A242:I242"/>
    <mergeCell ref="A243:I243"/>
    <mergeCell ref="A1:I1"/>
    <mergeCell ref="A2:I2"/>
    <mergeCell ref="A62:I62"/>
    <mergeCell ref="A63:I63"/>
    <mergeCell ref="A180:I180"/>
    <mergeCell ref="A181:I181"/>
    <mergeCell ref="A121:I121"/>
    <mergeCell ref="A122:I122"/>
  </mergeCells>
  <printOptions/>
  <pageMargins left="1" right="0" top="1" bottom="0" header="0.5" footer="0.5"/>
  <pageSetup horizontalDpi="600" verticalDpi="600" orientation="portrait" scale="82" r:id="rId1"/>
  <rowBreaks count="4" manualBreakCount="4">
    <brk id="60" max="255" man="1"/>
    <brk id="120" max="255" man="1"/>
    <brk id="178" max="9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alice.chong</cp:lastModifiedBy>
  <cp:lastPrinted>2003-12-30T01:24:31Z</cp:lastPrinted>
  <dcterms:created xsi:type="dcterms:W3CDTF">2002-11-11T22:59:56Z</dcterms:created>
  <dcterms:modified xsi:type="dcterms:W3CDTF">2003-12-30T01:40:28Z</dcterms:modified>
  <cp:category/>
  <cp:version/>
  <cp:contentType/>
  <cp:contentStatus/>
</cp:coreProperties>
</file>