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1"/>
  </bookViews>
  <sheets>
    <sheet name="P&amp;L" sheetId="1" r:id="rId1"/>
    <sheet name="BS" sheetId="2" r:id="rId2"/>
  </sheets>
  <definedNames>
    <definedName name="_xlnm.Print_Area" localSheetId="0">'P&amp;L'!$A$14:$K$71</definedName>
    <definedName name="_xlnm.Print_Titles" localSheetId="0">'P&amp;L'!$1:$13</definedName>
  </definedNames>
  <calcPr fullCalcOnLoad="1"/>
</workbook>
</file>

<file path=xl/sharedStrings.xml><?xml version="1.0" encoding="utf-8"?>
<sst xmlns="http://schemas.openxmlformats.org/spreadsheetml/2006/main" count="136" uniqueCount="106">
  <si>
    <t>BINTAI KINDEN CORPORATION BERHAD</t>
  </si>
  <si>
    <t>(Company No:290870P)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</si>
  <si>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</si>
  <si>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</si>
  <si>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</si>
  <si>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</si>
  <si>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</si>
  <si>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</si>
  <si>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</si>
  <si>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</si>
  <si>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</si>
  <si>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</si>
  <si>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</si>
  <si>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</si>
  <si>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</si>
  <si>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</si>
  <si>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</si>
  <si>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</si>
  <si>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</si>
  <si>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</si>
  <si>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</si>
  <si>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</si>
  <si>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</si>
  <si>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</si>
  <si>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</si>
  <si>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</si>
  <si>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</si>
  <si>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</si>
  <si>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amortisation,</t>
  </si>
  <si>
    <t>exceptional items but before income tax, minority</t>
  </si>
  <si>
    <t>interests and extraordinary items</t>
  </si>
  <si>
    <t>(f)</t>
  </si>
  <si>
    <t>companies</t>
  </si>
  <si>
    <t>(g)</t>
  </si>
  <si>
    <t>Profit/(loss) before taxation, minority</t>
  </si>
  <si>
    <t>(h)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</si>
  <si>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</si>
  <si>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</si>
  <si>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</si>
  <si>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</si>
  <si>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</si>
  <si>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</si>
  <si>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</si>
  <si>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</si>
  <si>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</si>
  <si>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</si>
  <si>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</si>
  <si>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</si>
  <si>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</si>
  <si>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</si>
  <si>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</si>
  <si>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</si>
  <si>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deducting any provision for preference</t>
  </si>
  <si>
    <t>dividends, if any:-</t>
  </si>
  <si>
    <t>CONSOLIDATED BALANCE SHEET</t>
  </si>
  <si>
    <t>AS AT</t>
  </si>
  <si>
    <t>END OF</t>
  </si>
  <si>
    <t>PRECEDING</t>
  </si>
  <si>
    <t>FINANCIAL</t>
  </si>
  <si>
    <t>YEAR END</t>
  </si>
  <si>
    <t>Unquoted  investments</t>
  </si>
  <si>
    <t>Current Assets</t>
  </si>
  <si>
    <t>Property development  expenditures</t>
  </si>
  <si>
    <t>Cash and bank balances</t>
  </si>
  <si>
    <t>Current Liabilities</t>
  </si>
  <si>
    <t>Proposed dividends</t>
  </si>
  <si>
    <t xml:space="preserve">Net Current Assets </t>
  </si>
  <si>
    <t>Reserves</t>
  </si>
  <si>
    <t>Net tangible assets per share (sen)</t>
  </si>
  <si>
    <t>Deferred Taxation</t>
  </si>
  <si>
    <t>Goodwill on consolidation</t>
  </si>
  <si>
    <t>Property, plant and equipment</t>
  </si>
  <si>
    <t>Amounts due from associated companies</t>
  </si>
  <si>
    <t>Deferred Creditors</t>
  </si>
  <si>
    <t>Investment in associated companies</t>
  </si>
  <si>
    <t>Inventories</t>
  </si>
  <si>
    <t>Trade payables</t>
  </si>
  <si>
    <t>Amounts due from customers</t>
  </si>
  <si>
    <t>Other payables and accruals</t>
  </si>
  <si>
    <t>Trade receivables</t>
  </si>
  <si>
    <t>Other receivables, deposits &amp; prepayment</t>
  </si>
  <si>
    <t>Reserves on consolidation</t>
  </si>
  <si>
    <t>Retained profits</t>
  </si>
  <si>
    <t>Share premium</t>
  </si>
  <si>
    <t>Share capital</t>
  </si>
  <si>
    <t>Foreign currency translation reserve</t>
  </si>
  <si>
    <t>Fixed deposits</t>
  </si>
  <si>
    <t>Non Current Assets</t>
  </si>
  <si>
    <t>Investment properties</t>
  </si>
  <si>
    <t>Amounts due to customers</t>
  </si>
  <si>
    <t>Short term borrowings</t>
  </si>
  <si>
    <t>Provision for taxation</t>
  </si>
  <si>
    <t>Shareholders' funds</t>
  </si>
  <si>
    <t>Revenue</t>
  </si>
  <si>
    <t>Earnings per share based on 2(l) above after</t>
  </si>
  <si>
    <t>Quarterly report on consolidated results for the third quarter ended 31st December 2001</t>
  </si>
  <si>
    <t>UNAUDITED QUARTERLY RESULTS FOR THE GROUP FOR THE  THIRD</t>
  </si>
  <si>
    <t>QUARTER ENDED 31 DECEMBER 2001</t>
  </si>
  <si>
    <t>Finance cost</t>
  </si>
  <si>
    <t xml:space="preserve">Share of  profits/ (losses) of associated </t>
  </si>
  <si>
    <t>Income tax</t>
  </si>
  <si>
    <t>Fully diluted (based on 83,384,574</t>
  </si>
  <si>
    <t>Basic (based on 82,881,003 ordinary</t>
  </si>
  <si>
    <t>shares) (sen)</t>
  </si>
  <si>
    <t>ordinary shares) (sen)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</si>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</sst>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3" fillId="0" borderId="0" xfId="0" applyFont="1" applyAlignment="1" quotePrefix="1">
      <alignment/>
    </xf>
    <xf numFmtId="165" fontId="3" fillId="0" borderId="0" xfId="15" applyNumberFormat="1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5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3" xfId="15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3" fillId="0" borderId="5" xfId="15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5" fontId="1" fillId="0" borderId="6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0" xfId="0" applyNumberFormat="1" applyFont="1" applyAlignment="1">
      <alignment/>
    </xf>
    <xf numFmtId="43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4"/>
  <sheetViews>
    <sheetView zoomScale="75" zoomScaleNormal="75" workbookViewId="0" topLeftCell="A14">
      <selection activeCell="K36" sqref="K36"/>
    </sheetView>
  </sheetViews>
  <sheetFormatPr defaultColWidth="9.140625" defaultRowHeight="12.75"/>
  <cols>
    <col min="1" max="1" width="2.8515625" style="8" customWidth="1"/>
    <col min="2" max="2" width="3.7109375" style="8" customWidth="1"/>
    <col min="3" max="3" width="3.28125" style="9" customWidth="1"/>
    <col min="4" max="4" width="38.7109375" style="9" customWidth="1"/>
    <col min="5" max="5" width="18.8515625" style="10" customWidth="1"/>
    <col min="6" max="6" width="3.421875" style="9" customWidth="1"/>
    <col min="7" max="7" width="17.00390625" style="9" customWidth="1"/>
    <col min="8" max="8" width="3.140625" style="9" customWidth="1"/>
    <col min="9" max="9" width="14.8515625" style="9" customWidth="1"/>
    <col min="10" max="10" width="2.28125" style="9" customWidth="1"/>
    <col min="11" max="11" width="20.421875" style="9" customWidth="1"/>
    <col min="12" max="16384" width="9.140625" style="9" customWidth="1"/>
  </cols>
  <sheetData>
    <row r="1" spans="1:4" ht="18">
      <c r="A1" s="25" t="s">
        <v>0</v>
      </c>
      <c r="B1" s="25"/>
      <c r="C1" s="25"/>
      <c r="D1" s="24"/>
    </row>
    <row r="2" spans="1:2" ht="15">
      <c r="A2" s="26" t="s">
        <v>1</v>
      </c>
      <c r="B2" s="9"/>
    </row>
    <row r="3" ht="15.75">
      <c r="A3" s="11"/>
    </row>
    <row r="4" ht="15.75">
      <c r="A4" s="8" t="s">
        <v>95</v>
      </c>
    </row>
    <row r="5" ht="15.75">
      <c r="A5" s="8" t="s">
        <v>2</v>
      </c>
    </row>
    <row r="7" ht="15.75">
      <c r="A7" s="8" t="s">
        <v>3</v>
      </c>
    </row>
    <row r="8" spans="5:11" ht="15.75">
      <c r="E8" s="12" t="s">
        <v>4</v>
      </c>
      <c r="F8" s="12"/>
      <c r="G8" s="12"/>
      <c r="I8" s="13" t="s">
        <v>5</v>
      </c>
      <c r="J8" s="13"/>
      <c r="K8" s="13"/>
    </row>
    <row r="9" spans="5:11" ht="15.75">
      <c r="E9" s="14" t="s">
        <v>6</v>
      </c>
      <c r="F9" s="15"/>
      <c r="G9" s="15" t="s">
        <v>7</v>
      </c>
      <c r="I9" s="15" t="s">
        <v>6</v>
      </c>
      <c r="J9" s="15"/>
      <c r="K9" s="15" t="s">
        <v>7</v>
      </c>
    </row>
    <row r="10" spans="5:11" ht="15.75">
      <c r="E10" s="14" t="s">
        <v>8</v>
      </c>
      <c r="F10" s="15"/>
      <c r="G10" s="15" t="s">
        <v>9</v>
      </c>
      <c r="I10" s="15" t="s">
        <v>8</v>
      </c>
      <c r="J10" s="15"/>
      <c r="K10" s="15" t="s">
        <v>9</v>
      </c>
    </row>
    <row r="11" spans="5:11" ht="15.75">
      <c r="E11" s="14" t="s">
        <v>10</v>
      </c>
      <c r="F11" s="15"/>
      <c r="G11" s="15" t="s">
        <v>10</v>
      </c>
      <c r="I11" s="15" t="s">
        <v>11</v>
      </c>
      <c r="J11" s="15"/>
      <c r="K11" s="15" t="s">
        <v>12</v>
      </c>
    </row>
    <row r="12" spans="5:11" ht="15.75">
      <c r="E12" s="16">
        <v>37256</v>
      </c>
      <c r="F12" s="17"/>
      <c r="G12" s="17">
        <v>36891</v>
      </c>
      <c r="I12" s="17">
        <v>37256</v>
      </c>
      <c r="J12" s="17"/>
      <c r="K12" s="17">
        <v>36891</v>
      </c>
    </row>
    <row r="13" spans="5:11" ht="16.5" thickBot="1">
      <c r="E13" s="27" t="s">
        <v>13</v>
      </c>
      <c r="F13" s="28"/>
      <c r="G13" s="28" t="s">
        <v>13</v>
      </c>
      <c r="I13" s="28" t="s">
        <v>13</v>
      </c>
      <c r="J13" s="28"/>
      <c r="K13" s="28" t="s">
        <v>13</v>
      </c>
    </row>
    <row r="14" ht="15.75">
      <c r="G14" s="10"/>
    </row>
    <row r="15" spans="1:11" ht="16.5" thickBot="1">
      <c r="A15" s="18">
        <v>1</v>
      </c>
      <c r="B15" s="18" t="s">
        <v>14</v>
      </c>
      <c r="C15" s="9" t="s">
        <v>93</v>
      </c>
      <c r="E15" s="19">
        <v>9498</v>
      </c>
      <c r="G15" s="19">
        <v>30778</v>
      </c>
      <c r="I15" s="19">
        <v>73542</v>
      </c>
      <c r="K15" s="19">
        <v>223856</v>
      </c>
    </row>
    <row r="16" spans="7:11" ht="16.5" thickTop="1">
      <c r="G16" s="10"/>
      <c r="I16" s="10"/>
      <c r="K16" s="10"/>
    </row>
    <row r="17" spans="2:11" ht="16.5" thickBot="1">
      <c r="B17" s="20" t="s">
        <v>15</v>
      </c>
      <c r="C17" s="21" t="s">
        <v>16</v>
      </c>
      <c r="E17" s="19">
        <v>0</v>
      </c>
      <c r="G17" s="19">
        <v>0</v>
      </c>
      <c r="I17" s="19">
        <v>0</v>
      </c>
      <c r="K17" s="19">
        <v>0</v>
      </c>
    </row>
    <row r="18" spans="7:11" ht="16.5" thickTop="1">
      <c r="G18" s="10"/>
      <c r="I18" s="10"/>
      <c r="K18" s="10"/>
    </row>
    <row r="19" spans="2:11" ht="16.5" thickBot="1">
      <c r="B19" s="8" t="s">
        <v>17</v>
      </c>
      <c r="C19" s="9" t="s">
        <v>18</v>
      </c>
      <c r="E19" s="19">
        <v>344</v>
      </c>
      <c r="G19" s="19">
        <v>378</v>
      </c>
      <c r="I19" s="19">
        <f>1139</f>
        <v>1139</v>
      </c>
      <c r="K19" s="19">
        <v>1305</v>
      </c>
    </row>
    <row r="20" spans="7:11" ht="16.5" thickTop="1">
      <c r="G20" s="10"/>
      <c r="I20" s="10"/>
      <c r="K20" s="10"/>
    </row>
    <row r="21" spans="1:11" ht="15.75">
      <c r="A21" s="8">
        <v>2</v>
      </c>
      <c r="B21" s="8" t="s">
        <v>14</v>
      </c>
      <c r="C21" s="9" t="s">
        <v>19</v>
      </c>
      <c r="G21" s="10"/>
      <c r="I21" s="10"/>
      <c r="K21" s="10"/>
    </row>
    <row r="22" spans="3:11" ht="15.75">
      <c r="C22" s="9" t="s">
        <v>20</v>
      </c>
      <c r="G22" s="10"/>
      <c r="I22" s="10"/>
      <c r="K22" s="10"/>
    </row>
    <row r="23" spans="3:11" ht="15.75">
      <c r="C23" s="9" t="s">
        <v>21</v>
      </c>
      <c r="G23" s="10"/>
      <c r="I23" s="10"/>
      <c r="K23" s="10"/>
    </row>
    <row r="24" spans="3:11" ht="15.75">
      <c r="C24" s="9" t="s">
        <v>22</v>
      </c>
      <c r="E24" s="10">
        <f>+E35+E26+E28</f>
        <v>-5553</v>
      </c>
      <c r="G24" s="10">
        <f>+G35+G26+G28</f>
        <v>4484</v>
      </c>
      <c r="I24" s="10">
        <f>+I35+I26+I28</f>
        <v>520</v>
      </c>
      <c r="K24" s="10">
        <f>+K35+K26+K28</f>
        <v>24002</v>
      </c>
    </row>
    <row r="25" spans="7:11" ht="15.75">
      <c r="G25" s="10"/>
      <c r="I25" s="10"/>
      <c r="K25" s="10"/>
    </row>
    <row r="26" spans="2:11" ht="15.75">
      <c r="B26" s="8" t="s">
        <v>15</v>
      </c>
      <c r="C26" s="9" t="s">
        <v>98</v>
      </c>
      <c r="E26" s="10">
        <v>152</v>
      </c>
      <c r="G26" s="10">
        <v>140</v>
      </c>
      <c r="I26" s="10">
        <v>542</v>
      </c>
      <c r="K26" s="10">
        <v>171</v>
      </c>
    </row>
    <row r="27" spans="7:11" ht="15.75">
      <c r="G27" s="10"/>
      <c r="I27" s="10"/>
      <c r="K27" s="10"/>
    </row>
    <row r="28" spans="2:11" ht="15.75">
      <c r="B28" s="8" t="s">
        <v>17</v>
      </c>
      <c r="C28" s="9" t="s">
        <v>23</v>
      </c>
      <c r="E28" s="10">
        <v>334</v>
      </c>
      <c r="G28" s="10">
        <v>306</v>
      </c>
      <c r="I28" s="10">
        <v>861</v>
      </c>
      <c r="K28" s="10">
        <v>854</v>
      </c>
    </row>
    <row r="29" spans="7:11" ht="15.75">
      <c r="G29" s="10"/>
      <c r="I29" s="10"/>
      <c r="K29" s="10"/>
    </row>
    <row r="30" spans="2:11" ht="15.75">
      <c r="B30" s="8" t="s">
        <v>24</v>
      </c>
      <c r="C30" s="9" t="s">
        <v>25</v>
      </c>
      <c r="E30" s="10">
        <v>0</v>
      </c>
      <c r="G30" s="10">
        <v>0</v>
      </c>
      <c r="I30" s="10">
        <v>0</v>
      </c>
      <c r="K30" s="10">
        <v>0</v>
      </c>
    </row>
    <row r="31" spans="5:11" ht="15.75">
      <c r="E31" s="22"/>
      <c r="G31" s="22"/>
      <c r="I31" s="22"/>
      <c r="K31" s="22"/>
    </row>
    <row r="32" spans="2:11" ht="15.75">
      <c r="B32" s="8" t="s">
        <v>26</v>
      </c>
      <c r="C32" s="9" t="s">
        <v>27</v>
      </c>
      <c r="G32" s="10"/>
      <c r="I32" s="10"/>
      <c r="K32" s="10"/>
    </row>
    <row r="33" spans="3:11" ht="15.75">
      <c r="C33" s="9" t="s">
        <v>28</v>
      </c>
      <c r="G33" s="10"/>
      <c r="I33" s="10"/>
      <c r="K33" s="10"/>
    </row>
    <row r="34" spans="3:11" ht="15.75">
      <c r="C34" s="9" t="s">
        <v>29</v>
      </c>
      <c r="G34" s="10"/>
      <c r="I34" s="10"/>
      <c r="K34" s="10"/>
    </row>
    <row r="35" spans="3:11" ht="15.75">
      <c r="C35" s="9" t="s">
        <v>30</v>
      </c>
      <c r="E35" s="10">
        <v>-6039</v>
      </c>
      <c r="G35" s="10">
        <v>4038</v>
      </c>
      <c r="I35" s="10">
        <f>-955+72</f>
        <v>-883</v>
      </c>
      <c r="K35" s="10">
        <v>22977</v>
      </c>
    </row>
    <row r="36" spans="7:11" ht="15.75">
      <c r="G36" s="10"/>
      <c r="I36" s="10"/>
      <c r="K36" s="10"/>
    </row>
    <row r="37" spans="2:11" ht="15.75">
      <c r="B37" s="8" t="s">
        <v>31</v>
      </c>
      <c r="C37" s="9" t="s">
        <v>99</v>
      </c>
      <c r="G37" s="10"/>
      <c r="I37" s="10"/>
      <c r="K37" s="10"/>
    </row>
    <row r="38" spans="3:11" ht="15.75">
      <c r="C38" s="9" t="s">
        <v>32</v>
      </c>
      <c r="E38" s="10">
        <v>114</v>
      </c>
      <c r="G38" s="10">
        <v>0</v>
      </c>
      <c r="I38" s="10">
        <v>-72</v>
      </c>
      <c r="K38" s="10">
        <v>0</v>
      </c>
    </row>
    <row r="39" spans="5:11" ht="15.75">
      <c r="E39" s="22"/>
      <c r="G39" s="22"/>
      <c r="I39" s="22"/>
      <c r="K39" s="22"/>
    </row>
    <row r="40" spans="2:11" ht="15.75">
      <c r="B40" s="8" t="s">
        <v>33</v>
      </c>
      <c r="C40" s="9" t="s">
        <v>34</v>
      </c>
      <c r="E40" s="23"/>
      <c r="G40" s="23"/>
      <c r="I40" s="23"/>
      <c r="K40" s="23"/>
    </row>
    <row r="41" spans="3:11" ht="15.75">
      <c r="C41" s="9" t="s">
        <v>30</v>
      </c>
      <c r="E41" s="10">
        <f>+E35+E38</f>
        <v>-5925</v>
      </c>
      <c r="G41" s="10">
        <f>+G35-G38</f>
        <v>4038</v>
      </c>
      <c r="I41" s="10">
        <f>+I35+I38</f>
        <v>-955</v>
      </c>
      <c r="K41" s="10">
        <f>+K35-K38</f>
        <v>22977</v>
      </c>
    </row>
    <row r="42" spans="7:11" ht="15.75">
      <c r="G42" s="10"/>
      <c r="I42" s="10"/>
      <c r="K42" s="10"/>
    </row>
    <row r="43" spans="2:11" ht="15.75">
      <c r="B43" s="8" t="s">
        <v>35</v>
      </c>
      <c r="C43" s="9" t="s">
        <v>100</v>
      </c>
      <c r="E43" s="10">
        <v>3374</v>
      </c>
      <c r="G43" s="10">
        <v>-1192</v>
      </c>
      <c r="I43" s="10">
        <v>1827</v>
      </c>
      <c r="K43" s="10">
        <v>-6720</v>
      </c>
    </row>
    <row r="44" spans="5:11" ht="15.75">
      <c r="E44" s="22"/>
      <c r="G44" s="22"/>
      <c r="I44" s="22"/>
      <c r="K44" s="22"/>
    </row>
    <row r="45" spans="2:11" ht="15.75">
      <c r="B45" s="8" t="s">
        <v>36</v>
      </c>
      <c r="C45" s="9" t="s">
        <v>36</v>
      </c>
      <c r="D45" s="9" t="s">
        <v>37</v>
      </c>
      <c r="E45" s="23"/>
      <c r="G45" s="23"/>
      <c r="I45" s="23"/>
      <c r="K45" s="23"/>
    </row>
    <row r="46" spans="4:11" ht="15.75">
      <c r="D46" s="9" t="s">
        <v>38</v>
      </c>
      <c r="E46" s="10">
        <f>+E41+E43</f>
        <v>-2551</v>
      </c>
      <c r="G46" s="10">
        <f>+G41+G43</f>
        <v>2846</v>
      </c>
      <c r="I46" s="10">
        <f>+I41+I43</f>
        <v>872</v>
      </c>
      <c r="K46" s="10">
        <f>+K41+K43</f>
        <v>16257</v>
      </c>
    </row>
    <row r="47" spans="7:11" ht="15.75">
      <c r="G47" s="10"/>
      <c r="I47" s="10"/>
      <c r="K47" s="10"/>
    </row>
    <row r="48" spans="3:11" ht="15.75">
      <c r="C48" s="9" t="s">
        <v>39</v>
      </c>
      <c r="D48" s="9" t="s">
        <v>40</v>
      </c>
      <c r="E48" s="10">
        <v>0</v>
      </c>
      <c r="G48" s="10">
        <v>0</v>
      </c>
      <c r="I48" s="10">
        <v>0</v>
      </c>
      <c r="K48" s="10">
        <v>0</v>
      </c>
    </row>
    <row r="49" spans="5:11" ht="15.75">
      <c r="E49" s="22"/>
      <c r="G49" s="22"/>
      <c r="I49" s="22"/>
      <c r="K49" s="22"/>
    </row>
    <row r="50" spans="2:11" ht="15.75">
      <c r="B50" s="8" t="s">
        <v>41</v>
      </c>
      <c r="C50" s="9" t="s">
        <v>42</v>
      </c>
      <c r="E50" s="23"/>
      <c r="G50" s="23"/>
      <c r="I50" s="23"/>
      <c r="K50" s="23"/>
    </row>
    <row r="51" spans="3:11" ht="15.75">
      <c r="C51" s="9" t="s">
        <v>43</v>
      </c>
      <c r="E51" s="10">
        <f>+E46-E48</f>
        <v>-2551</v>
      </c>
      <c r="G51" s="10">
        <f>+G46-G48</f>
        <v>2846</v>
      </c>
      <c r="I51" s="10">
        <f>+I46-I48</f>
        <v>872</v>
      </c>
      <c r="K51" s="10">
        <f>+K46-K48</f>
        <v>16257</v>
      </c>
    </row>
    <row r="52" spans="7:11" ht="15.75">
      <c r="G52" s="10"/>
      <c r="I52" s="10"/>
      <c r="K52" s="10"/>
    </row>
    <row r="53" spans="2:11" ht="15.75">
      <c r="B53" s="8" t="s">
        <v>44</v>
      </c>
      <c r="C53" s="9" t="s">
        <v>36</v>
      </c>
      <c r="D53" s="9" t="s">
        <v>45</v>
      </c>
      <c r="E53" s="10">
        <v>0</v>
      </c>
      <c r="G53" s="10">
        <v>0</v>
      </c>
      <c r="I53" s="10">
        <v>0</v>
      </c>
      <c r="K53" s="10">
        <v>0</v>
      </c>
    </row>
    <row r="54" spans="3:11" ht="15.75">
      <c r="C54" s="9" t="s">
        <v>39</v>
      </c>
      <c r="D54" s="9" t="s">
        <v>40</v>
      </c>
      <c r="E54" s="10">
        <v>0</v>
      </c>
      <c r="G54" s="10">
        <v>0</v>
      </c>
      <c r="I54" s="10">
        <v>0</v>
      </c>
      <c r="K54" s="10">
        <v>0</v>
      </c>
    </row>
    <row r="55" spans="3:11" ht="15.75">
      <c r="C55" s="9" t="s">
        <v>46</v>
      </c>
      <c r="D55" s="9" t="s">
        <v>47</v>
      </c>
      <c r="E55" s="10" t="s">
        <v>105</v>
      </c>
      <c r="G55" s="10" t="s">
        <v>105</v>
      </c>
      <c r="I55" s="10" t="s">
        <v>105</v>
      </c>
      <c r="K55" s="10" t="s">
        <v>105</v>
      </c>
    </row>
    <row r="56" spans="4:11" ht="15.75">
      <c r="D56" s="9" t="s">
        <v>43</v>
      </c>
      <c r="E56" s="10">
        <v>0</v>
      </c>
      <c r="G56" s="10">
        <v>0</v>
      </c>
      <c r="I56" s="10">
        <v>0</v>
      </c>
      <c r="K56" s="10">
        <v>0</v>
      </c>
    </row>
    <row r="57" spans="5:11" ht="15.75">
      <c r="E57" s="22"/>
      <c r="G57" s="22"/>
      <c r="I57" s="22"/>
      <c r="K57" s="22"/>
    </row>
    <row r="58" spans="2:11" ht="15.75">
      <c r="B58" s="8" t="s">
        <v>48</v>
      </c>
      <c r="C58" s="9" t="s">
        <v>49</v>
      </c>
      <c r="G58" s="10"/>
      <c r="I58" s="10"/>
      <c r="K58" s="10"/>
    </row>
    <row r="59" spans="3:11" ht="15.75">
      <c r="C59" s="9" t="s">
        <v>50</v>
      </c>
      <c r="G59" s="10"/>
      <c r="I59" s="10"/>
      <c r="K59" s="10"/>
    </row>
    <row r="60" spans="3:11" ht="16.5" thickBot="1">
      <c r="C60" s="9" t="s">
        <v>51</v>
      </c>
      <c r="E60" s="19">
        <f>SUM(E51:E59)</f>
        <v>-2551</v>
      </c>
      <c r="G60" s="19">
        <f>SUM(G51:G59)</f>
        <v>2846</v>
      </c>
      <c r="I60" s="19">
        <f>SUM(I51:I59)</f>
        <v>872</v>
      </c>
      <c r="K60" s="19">
        <f>SUM(K51:K59)</f>
        <v>16257</v>
      </c>
    </row>
    <row r="61" spans="7:11" ht="16.5" thickTop="1">
      <c r="G61" s="10"/>
      <c r="I61" s="10"/>
      <c r="K61" s="10"/>
    </row>
    <row r="62" spans="1:11" ht="15.75">
      <c r="A62" s="8">
        <v>3</v>
      </c>
      <c r="B62" s="8" t="s">
        <v>14</v>
      </c>
      <c r="C62" s="9" t="s">
        <v>94</v>
      </c>
      <c r="G62" s="10"/>
      <c r="I62" s="10"/>
      <c r="K62" s="10"/>
    </row>
    <row r="63" spans="3:11" ht="15.75">
      <c r="C63" s="9" t="s">
        <v>52</v>
      </c>
      <c r="G63" s="10"/>
      <c r="I63" s="10"/>
      <c r="K63" s="10"/>
    </row>
    <row r="64" spans="3:11" ht="15.75">
      <c r="C64" s="9" t="s">
        <v>53</v>
      </c>
      <c r="G64" s="10"/>
      <c r="I64" s="10"/>
      <c r="K64" s="10"/>
    </row>
    <row r="65" spans="7:11" ht="15.75">
      <c r="G65" s="10"/>
      <c r="I65" s="10"/>
      <c r="K65" s="10"/>
    </row>
    <row r="66" spans="3:11" ht="15.75">
      <c r="C66" s="9" t="s">
        <v>36</v>
      </c>
      <c r="D66" s="9" t="s">
        <v>102</v>
      </c>
      <c r="G66" s="10"/>
      <c r="I66" s="10"/>
      <c r="K66" s="10"/>
    </row>
    <row r="67" spans="4:11" ht="15.75">
      <c r="D67" s="9" t="s">
        <v>103</v>
      </c>
      <c r="E67" s="33">
        <f>+E60/82881*100</f>
        <v>-3.077906878536697</v>
      </c>
      <c r="F67" s="34"/>
      <c r="G67" s="33">
        <v>3.44</v>
      </c>
      <c r="H67" s="34"/>
      <c r="I67" s="34">
        <f>+I60/82881*100</f>
        <v>1.0521108577357898</v>
      </c>
      <c r="J67" s="34"/>
      <c r="K67" s="34">
        <f>+K60/82881*100</f>
        <v>19.61486951170956</v>
      </c>
    </row>
    <row r="68" spans="5:11" ht="15.75">
      <c r="E68" s="33"/>
      <c r="F68" s="34"/>
      <c r="G68" s="33"/>
      <c r="H68" s="34"/>
      <c r="I68" s="34"/>
      <c r="J68" s="34"/>
      <c r="K68" s="33"/>
    </row>
    <row r="69" spans="3:11" ht="15.75">
      <c r="C69" s="9" t="s">
        <v>39</v>
      </c>
      <c r="D69" s="9" t="s">
        <v>101</v>
      </c>
      <c r="E69" s="33"/>
      <c r="F69" s="34"/>
      <c r="G69" s="33"/>
      <c r="H69" s="34"/>
      <c r="I69" s="34"/>
      <c r="J69" s="34"/>
      <c r="K69" s="33"/>
    </row>
    <row r="70" spans="4:11" ht="15.75">
      <c r="D70" s="9" t="s">
        <v>104</v>
      </c>
      <c r="E70" s="33">
        <v>-3.07</v>
      </c>
      <c r="F70" s="34"/>
      <c r="G70" s="33">
        <v>0</v>
      </c>
      <c r="H70" s="34"/>
      <c r="I70" s="34">
        <f>+I60/82881*100</f>
        <v>1.0521108577357898</v>
      </c>
      <c r="J70" s="34"/>
      <c r="K70" s="33">
        <v>0</v>
      </c>
    </row>
    <row r="71" spans="5:11" ht="15.75">
      <c r="E71" s="33"/>
      <c r="F71" s="34"/>
      <c r="G71" s="33"/>
      <c r="H71" s="34"/>
      <c r="I71" s="34"/>
      <c r="J71" s="34"/>
      <c r="K71" s="34"/>
    </row>
    <row r="72" ht="15.75">
      <c r="G72" s="10"/>
    </row>
    <row r="73" ht="15.75">
      <c r="G73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  <row r="838" ht="15.75">
      <c r="K838" s="10"/>
    </row>
    <row r="839" ht="15.75">
      <c r="K839" s="10"/>
    </row>
    <row r="840" ht="15.75">
      <c r="K840" s="10"/>
    </row>
    <row r="841" ht="15.75">
      <c r="K841" s="10"/>
    </row>
    <row r="842" ht="15.75">
      <c r="K842" s="10"/>
    </row>
    <row r="843" ht="15.75">
      <c r="K843" s="10"/>
    </row>
    <row r="844" ht="15.75">
      <c r="K844" s="10"/>
    </row>
    <row r="845" ht="15.75">
      <c r="K845" s="10"/>
    </row>
    <row r="846" ht="15.75">
      <c r="K846" s="10"/>
    </row>
    <row r="847" ht="15.75">
      <c r="K847" s="10"/>
    </row>
    <row r="848" ht="15.75">
      <c r="K848" s="10"/>
    </row>
    <row r="849" ht="15.75">
      <c r="K849" s="10"/>
    </row>
    <row r="850" ht="15.75">
      <c r="K850" s="10"/>
    </row>
    <row r="851" ht="15.75">
      <c r="K851" s="10"/>
    </row>
    <row r="852" ht="15.75">
      <c r="K852" s="10"/>
    </row>
    <row r="853" ht="15.75">
      <c r="K853" s="10"/>
    </row>
    <row r="854" ht="15.75">
      <c r="K854" s="10"/>
    </row>
    <row r="855" ht="15.75">
      <c r="K855" s="10"/>
    </row>
    <row r="856" ht="15.75">
      <c r="K856" s="10"/>
    </row>
    <row r="857" ht="15.75">
      <c r="K857" s="10"/>
    </row>
    <row r="858" ht="15.75">
      <c r="K858" s="10"/>
    </row>
    <row r="859" ht="15.75">
      <c r="K859" s="10"/>
    </row>
    <row r="860" ht="15.75">
      <c r="K860" s="10"/>
    </row>
    <row r="861" ht="15.75">
      <c r="K861" s="10"/>
    </row>
    <row r="862" ht="15.75">
      <c r="K862" s="10"/>
    </row>
    <row r="863" ht="15.75">
      <c r="K863" s="10"/>
    </row>
    <row r="864" ht="15.75">
      <c r="K864" s="10"/>
    </row>
    <row r="865" ht="15.75">
      <c r="K865" s="10"/>
    </row>
    <row r="866" ht="15.75">
      <c r="K866" s="10"/>
    </row>
    <row r="867" ht="15.75">
      <c r="K867" s="10"/>
    </row>
    <row r="868" ht="15.75">
      <c r="K868" s="10"/>
    </row>
    <row r="869" ht="15.75">
      <c r="K869" s="10"/>
    </row>
    <row r="870" ht="15.75">
      <c r="K870" s="10"/>
    </row>
    <row r="871" ht="15.75">
      <c r="K871" s="10"/>
    </row>
    <row r="872" ht="15.75">
      <c r="K872" s="10"/>
    </row>
    <row r="873" ht="15.75">
      <c r="K873" s="10"/>
    </row>
    <row r="874" ht="15.75">
      <c r="K874" s="10"/>
    </row>
    <row r="875" ht="15.75">
      <c r="K875" s="10"/>
    </row>
    <row r="876" ht="15.75">
      <c r="K876" s="10"/>
    </row>
    <row r="877" ht="15.75">
      <c r="K877" s="10"/>
    </row>
    <row r="878" ht="15.75">
      <c r="K878" s="10"/>
    </row>
    <row r="879" ht="15.75">
      <c r="K879" s="10"/>
    </row>
    <row r="880" ht="15.75">
      <c r="K880" s="10"/>
    </row>
    <row r="881" ht="15.75">
      <c r="K881" s="10"/>
    </row>
    <row r="882" ht="15.75">
      <c r="K882" s="10"/>
    </row>
    <row r="883" ht="15.75">
      <c r="K883" s="10"/>
    </row>
    <row r="884" ht="15.75">
      <c r="K884" s="10"/>
    </row>
    <row r="885" ht="15.75">
      <c r="K885" s="10"/>
    </row>
    <row r="886" ht="15.75">
      <c r="K886" s="10"/>
    </row>
    <row r="887" ht="15.75">
      <c r="K887" s="10"/>
    </row>
    <row r="888" ht="15.75">
      <c r="K888" s="10"/>
    </row>
    <row r="889" ht="15.75">
      <c r="K889" s="10"/>
    </row>
    <row r="890" ht="15.75">
      <c r="K890" s="10"/>
    </row>
    <row r="891" ht="15.75">
      <c r="K891" s="10"/>
    </row>
    <row r="892" ht="15.75">
      <c r="K892" s="10"/>
    </row>
    <row r="893" ht="15.75">
      <c r="K893" s="10"/>
    </row>
    <row r="894" ht="15.75">
      <c r="K894" s="10"/>
    </row>
    <row r="895" ht="15.75">
      <c r="K895" s="10"/>
    </row>
    <row r="896" ht="15.75">
      <c r="K896" s="10"/>
    </row>
    <row r="897" ht="15.75">
      <c r="K897" s="10"/>
    </row>
    <row r="898" ht="15.75">
      <c r="K898" s="10"/>
    </row>
    <row r="899" ht="15.75">
      <c r="K899" s="10"/>
    </row>
    <row r="900" ht="15.75">
      <c r="K900" s="10"/>
    </row>
    <row r="901" ht="15.75">
      <c r="K901" s="10"/>
    </row>
    <row r="902" ht="15.75">
      <c r="K902" s="10"/>
    </row>
    <row r="903" ht="15.75">
      <c r="K903" s="10"/>
    </row>
    <row r="904" ht="15.75">
      <c r="K904" s="10"/>
    </row>
    <row r="905" ht="15.75">
      <c r="K905" s="10"/>
    </row>
    <row r="906" ht="15.75">
      <c r="K906" s="10"/>
    </row>
    <row r="907" ht="15.75">
      <c r="K907" s="10"/>
    </row>
    <row r="908" ht="15.75">
      <c r="K908" s="10"/>
    </row>
    <row r="909" ht="15.75">
      <c r="K909" s="10"/>
    </row>
    <row r="910" ht="15.75">
      <c r="K910" s="10"/>
    </row>
    <row r="911" ht="15.75">
      <c r="K911" s="10"/>
    </row>
    <row r="912" ht="15.75">
      <c r="K912" s="10"/>
    </row>
    <row r="913" ht="15.75">
      <c r="K913" s="10"/>
    </row>
    <row r="914" ht="15.75">
      <c r="K914" s="10"/>
    </row>
    <row r="915" ht="15.75">
      <c r="K915" s="10"/>
    </row>
    <row r="916" ht="15.75">
      <c r="K916" s="10"/>
    </row>
    <row r="917" ht="15.75">
      <c r="K917" s="10"/>
    </row>
    <row r="918" ht="15.75">
      <c r="K918" s="10"/>
    </row>
    <row r="919" ht="15.75">
      <c r="K919" s="10"/>
    </row>
    <row r="920" ht="15.75">
      <c r="K920" s="10"/>
    </row>
    <row r="921" ht="15.75">
      <c r="K921" s="10"/>
    </row>
    <row r="922" ht="15.75">
      <c r="K922" s="10"/>
    </row>
    <row r="923" ht="15.75">
      <c r="K923" s="10"/>
    </row>
    <row r="924" ht="15.75">
      <c r="K924" s="10"/>
    </row>
    <row r="925" ht="15.75">
      <c r="K925" s="10"/>
    </row>
    <row r="926" ht="15.75">
      <c r="K926" s="10"/>
    </row>
    <row r="927" ht="15.75">
      <c r="K927" s="10"/>
    </row>
    <row r="928" ht="15.75">
      <c r="K928" s="10"/>
    </row>
    <row r="929" ht="15.75">
      <c r="K929" s="10"/>
    </row>
    <row r="930" ht="15.75">
      <c r="K930" s="10"/>
    </row>
    <row r="931" ht="15.75">
      <c r="K931" s="10"/>
    </row>
    <row r="932" ht="15.75">
      <c r="K932" s="10"/>
    </row>
    <row r="933" ht="15.75">
      <c r="K933" s="10"/>
    </row>
    <row r="934" ht="15.75">
      <c r="K934" s="10"/>
    </row>
    <row r="935" ht="15.75">
      <c r="K935" s="10"/>
    </row>
    <row r="936" ht="15.75">
      <c r="K936" s="10"/>
    </row>
    <row r="937" ht="15.75">
      <c r="K937" s="10"/>
    </row>
    <row r="938" ht="15.75">
      <c r="K938" s="10"/>
    </row>
    <row r="939" ht="15.75">
      <c r="K939" s="10"/>
    </row>
    <row r="940" ht="15.75">
      <c r="K940" s="10"/>
    </row>
    <row r="941" ht="15.75">
      <c r="K941" s="10"/>
    </row>
    <row r="942" ht="15.75">
      <c r="K942" s="10"/>
    </row>
    <row r="943" ht="15.75">
      <c r="K943" s="10"/>
    </row>
    <row r="944" ht="15.75">
      <c r="K944" s="10"/>
    </row>
    <row r="945" ht="15.75">
      <c r="K945" s="10"/>
    </row>
    <row r="946" ht="15.75">
      <c r="K946" s="10"/>
    </row>
    <row r="947" ht="15.75">
      <c r="K947" s="10"/>
    </row>
    <row r="948" ht="15.75">
      <c r="K948" s="10"/>
    </row>
    <row r="949" ht="15.75">
      <c r="K949" s="10"/>
    </row>
    <row r="950" ht="15.75">
      <c r="K950" s="10"/>
    </row>
    <row r="951" ht="15.75">
      <c r="K951" s="10"/>
    </row>
    <row r="952" ht="15.75">
      <c r="K952" s="10"/>
    </row>
    <row r="953" ht="15.75">
      <c r="K953" s="10"/>
    </row>
    <row r="954" ht="15.75">
      <c r="K954" s="10"/>
    </row>
    <row r="955" ht="15.75">
      <c r="K955" s="10"/>
    </row>
    <row r="956" ht="15.75">
      <c r="K956" s="10"/>
    </row>
    <row r="957" ht="15.75">
      <c r="K957" s="10"/>
    </row>
    <row r="958" ht="15.75">
      <c r="K958" s="10"/>
    </row>
    <row r="959" ht="15.75">
      <c r="K959" s="10"/>
    </row>
    <row r="960" ht="15.75">
      <c r="K960" s="10"/>
    </row>
    <row r="961" ht="15.75">
      <c r="K961" s="10"/>
    </row>
    <row r="962" ht="15.75">
      <c r="K962" s="10"/>
    </row>
    <row r="963" ht="15.75">
      <c r="K963" s="10"/>
    </row>
    <row r="964" ht="15.75">
      <c r="K964" s="10"/>
    </row>
    <row r="965" ht="15.75">
      <c r="K965" s="10"/>
    </row>
    <row r="966" ht="15.75">
      <c r="K966" s="10"/>
    </row>
    <row r="967" ht="15.75">
      <c r="K967" s="10"/>
    </row>
    <row r="968" ht="15.75">
      <c r="K968" s="10"/>
    </row>
    <row r="969" ht="15.75">
      <c r="K969" s="10"/>
    </row>
    <row r="970" ht="15.75">
      <c r="K970" s="10"/>
    </row>
    <row r="971" ht="15.75">
      <c r="K971" s="10"/>
    </row>
    <row r="972" ht="15.75">
      <c r="K972" s="10"/>
    </row>
    <row r="973" ht="15.75">
      <c r="K973" s="10"/>
    </row>
    <row r="974" ht="15.75">
      <c r="K974" s="10"/>
    </row>
    <row r="975" ht="15.75">
      <c r="K975" s="10"/>
    </row>
    <row r="976" ht="15.75">
      <c r="K976" s="10"/>
    </row>
    <row r="977" ht="15.75">
      <c r="K977" s="10"/>
    </row>
    <row r="978" ht="15.75">
      <c r="K978" s="10"/>
    </row>
    <row r="979" ht="15.75">
      <c r="K979" s="10"/>
    </row>
    <row r="980" ht="15.75">
      <c r="K980" s="10"/>
    </row>
    <row r="981" ht="15.75">
      <c r="K981" s="10"/>
    </row>
    <row r="982" ht="15.75">
      <c r="K982" s="10"/>
    </row>
    <row r="983" ht="15.75">
      <c r="K983" s="10"/>
    </row>
    <row r="984" ht="15.75">
      <c r="K984" s="10"/>
    </row>
    <row r="985" ht="15.75">
      <c r="K985" s="10"/>
    </row>
    <row r="986" ht="15.75">
      <c r="K986" s="10"/>
    </row>
    <row r="987" ht="15.75">
      <c r="K987" s="10"/>
    </row>
    <row r="988" ht="15.75">
      <c r="K988" s="10"/>
    </row>
    <row r="989" ht="15.75">
      <c r="K989" s="10"/>
    </row>
    <row r="990" ht="15.75">
      <c r="K990" s="10"/>
    </row>
    <row r="991" ht="15.75">
      <c r="K991" s="10"/>
    </row>
    <row r="992" ht="15.75">
      <c r="K992" s="10"/>
    </row>
    <row r="993" ht="15.75">
      <c r="K993" s="10"/>
    </row>
    <row r="994" ht="15.75">
      <c r="K994" s="10"/>
    </row>
    <row r="995" ht="15.75">
      <c r="K995" s="10"/>
    </row>
    <row r="996" ht="15.75">
      <c r="K996" s="10"/>
    </row>
    <row r="997" ht="15.75">
      <c r="K997" s="10"/>
    </row>
    <row r="998" ht="15.75">
      <c r="K998" s="10"/>
    </row>
    <row r="999" ht="15.75">
      <c r="K999" s="10"/>
    </row>
    <row r="1000" ht="15.75">
      <c r="K1000" s="10"/>
    </row>
    <row r="1001" ht="15.75">
      <c r="K1001" s="10"/>
    </row>
    <row r="1002" ht="15.75">
      <c r="K1002" s="10"/>
    </row>
    <row r="1003" ht="15.75">
      <c r="K1003" s="10"/>
    </row>
    <row r="1004" ht="15.75">
      <c r="K1004" s="10"/>
    </row>
    <row r="1005" ht="15.75">
      <c r="K1005" s="10"/>
    </row>
    <row r="1006" ht="15.75">
      <c r="K1006" s="10"/>
    </row>
    <row r="1007" ht="15.75">
      <c r="K1007" s="10"/>
    </row>
    <row r="1008" ht="15.75">
      <c r="K1008" s="10"/>
    </row>
    <row r="1009" ht="15.75">
      <c r="K1009" s="10"/>
    </row>
    <row r="1010" ht="15.75">
      <c r="K1010" s="10"/>
    </row>
    <row r="1011" ht="15.75">
      <c r="K1011" s="10"/>
    </row>
    <row r="1012" ht="15.75">
      <c r="K1012" s="10"/>
    </row>
    <row r="1013" ht="15.75">
      <c r="K1013" s="10"/>
    </row>
    <row r="1014" ht="15.75">
      <c r="K1014" s="10"/>
    </row>
    <row r="1015" ht="15.75">
      <c r="K1015" s="10"/>
    </row>
    <row r="1016" ht="15.75">
      <c r="K1016" s="10"/>
    </row>
    <row r="1017" ht="15.75">
      <c r="K1017" s="10"/>
    </row>
    <row r="1018" ht="15.75">
      <c r="K1018" s="10"/>
    </row>
    <row r="1019" ht="15.75">
      <c r="K1019" s="10"/>
    </row>
    <row r="1020" ht="15.75">
      <c r="K1020" s="10"/>
    </row>
    <row r="1021" ht="15.75">
      <c r="K1021" s="10"/>
    </row>
    <row r="1022" ht="15.75">
      <c r="K1022" s="10"/>
    </row>
    <row r="1023" ht="15.75">
      <c r="K1023" s="10"/>
    </row>
    <row r="1024" ht="15.75">
      <c r="K1024" s="10"/>
    </row>
    <row r="1025" ht="15.75">
      <c r="K1025" s="10"/>
    </row>
    <row r="1026" ht="15.75">
      <c r="K1026" s="10"/>
    </row>
    <row r="1027" ht="15.75">
      <c r="K1027" s="10"/>
    </row>
    <row r="1028" ht="15.75">
      <c r="K1028" s="10"/>
    </row>
    <row r="1029" ht="15.75">
      <c r="K1029" s="10"/>
    </row>
    <row r="1030" ht="15.75">
      <c r="K1030" s="10"/>
    </row>
    <row r="1031" ht="15.75">
      <c r="K1031" s="10"/>
    </row>
    <row r="1032" ht="15.75">
      <c r="K1032" s="10"/>
    </row>
    <row r="1033" ht="15.75">
      <c r="K1033" s="10"/>
    </row>
    <row r="1034" ht="15.75">
      <c r="K1034" s="10"/>
    </row>
    <row r="1035" ht="15.75">
      <c r="K1035" s="10"/>
    </row>
    <row r="1036" ht="15.75">
      <c r="K1036" s="10"/>
    </row>
    <row r="1037" ht="15.75">
      <c r="K1037" s="10"/>
    </row>
    <row r="1038" ht="15.75">
      <c r="K1038" s="10"/>
    </row>
    <row r="1039" ht="15.75">
      <c r="K1039" s="10"/>
    </row>
    <row r="1040" ht="15.75">
      <c r="K1040" s="10"/>
    </row>
    <row r="1041" ht="15.75">
      <c r="K1041" s="10"/>
    </row>
    <row r="1042" ht="15.75">
      <c r="K1042" s="10"/>
    </row>
    <row r="1043" ht="15.75">
      <c r="K1043" s="10"/>
    </row>
    <row r="1044" ht="15.75">
      <c r="K1044" s="10"/>
    </row>
    <row r="1045" ht="15.75">
      <c r="K1045" s="10"/>
    </row>
    <row r="1046" ht="15.75">
      <c r="K1046" s="10"/>
    </row>
    <row r="1047" ht="15.75">
      <c r="K1047" s="10"/>
    </row>
    <row r="1048" ht="15.75">
      <c r="K1048" s="10"/>
    </row>
    <row r="1049" ht="15.75">
      <c r="K1049" s="10"/>
    </row>
    <row r="1050" ht="15.75">
      <c r="K1050" s="10"/>
    </row>
    <row r="1051" ht="15.75">
      <c r="K1051" s="10"/>
    </row>
    <row r="1052" ht="15.75">
      <c r="K1052" s="10"/>
    </row>
    <row r="1053" ht="15.75">
      <c r="K1053" s="10"/>
    </row>
    <row r="1054" ht="15.75">
      <c r="K1054" s="10"/>
    </row>
    <row r="1055" ht="15.75">
      <c r="K1055" s="10"/>
    </row>
    <row r="1056" ht="15.75">
      <c r="K1056" s="10"/>
    </row>
    <row r="1057" ht="15.75">
      <c r="K1057" s="10"/>
    </row>
    <row r="1058" ht="15.75">
      <c r="K1058" s="10"/>
    </row>
    <row r="1059" ht="15.75">
      <c r="K1059" s="10"/>
    </row>
    <row r="1060" ht="15.75">
      <c r="K1060" s="10"/>
    </row>
    <row r="1061" ht="15.75">
      <c r="K1061" s="10"/>
    </row>
    <row r="1062" ht="15.75">
      <c r="K1062" s="10"/>
    </row>
    <row r="1063" ht="15.75">
      <c r="K1063" s="10"/>
    </row>
    <row r="1064" ht="15.75">
      <c r="K1064" s="10"/>
    </row>
    <row r="1065" ht="15.75">
      <c r="K1065" s="10"/>
    </row>
    <row r="1066" ht="15.75">
      <c r="K1066" s="10"/>
    </row>
    <row r="1067" ht="15.75">
      <c r="K1067" s="10"/>
    </row>
    <row r="1068" ht="15.75">
      <c r="K1068" s="10"/>
    </row>
    <row r="1069" ht="15.75">
      <c r="K1069" s="10"/>
    </row>
    <row r="1070" ht="15.75">
      <c r="K1070" s="10"/>
    </row>
    <row r="1071" ht="15.75">
      <c r="K1071" s="10"/>
    </row>
    <row r="1072" ht="15.75">
      <c r="K1072" s="10"/>
    </row>
    <row r="1073" ht="15.75">
      <c r="K1073" s="10"/>
    </row>
    <row r="1074" ht="15.75">
      <c r="K1074" s="10"/>
    </row>
    <row r="1075" ht="15.75">
      <c r="K1075" s="10"/>
    </row>
    <row r="1076" ht="15.75">
      <c r="K1076" s="10"/>
    </row>
    <row r="1077" ht="15.75">
      <c r="K1077" s="10"/>
    </row>
    <row r="1078" ht="15.75">
      <c r="K1078" s="10"/>
    </row>
    <row r="1079" ht="15.75">
      <c r="K1079" s="10"/>
    </row>
    <row r="1080" ht="15.75">
      <c r="K1080" s="10"/>
    </row>
    <row r="1081" ht="15.75">
      <c r="K1081" s="10"/>
    </row>
    <row r="1082" ht="15.75">
      <c r="K1082" s="10"/>
    </row>
    <row r="1083" ht="15.75">
      <c r="K1083" s="10"/>
    </row>
    <row r="1084" ht="15.75">
      <c r="K1084" s="10"/>
    </row>
    <row r="1085" ht="15.75">
      <c r="K1085" s="10"/>
    </row>
    <row r="1086" ht="15.75">
      <c r="K1086" s="10"/>
    </row>
    <row r="1087" ht="15.75">
      <c r="K1087" s="10"/>
    </row>
    <row r="1088" ht="15.75">
      <c r="K1088" s="10"/>
    </row>
    <row r="1089" ht="15.75">
      <c r="K1089" s="10"/>
    </row>
    <row r="1090" ht="15.75">
      <c r="K1090" s="10"/>
    </row>
    <row r="1091" ht="15.75">
      <c r="K1091" s="10"/>
    </row>
    <row r="1092" ht="15.75">
      <c r="K1092" s="10"/>
    </row>
    <row r="1093" ht="15.75">
      <c r="K1093" s="10"/>
    </row>
    <row r="1094" ht="15.75">
      <c r="K1094" s="10"/>
    </row>
    <row r="1095" ht="15.75">
      <c r="K1095" s="10"/>
    </row>
    <row r="1096" ht="15.75">
      <c r="K1096" s="10"/>
    </row>
    <row r="1097" ht="15.75">
      <c r="K1097" s="10"/>
    </row>
    <row r="1098" ht="15.75">
      <c r="K1098" s="10"/>
    </row>
    <row r="1099" ht="15.75">
      <c r="K1099" s="10"/>
    </row>
    <row r="1100" ht="15.75">
      <c r="K1100" s="10"/>
    </row>
    <row r="1101" ht="15.75">
      <c r="K1101" s="10"/>
    </row>
    <row r="1102" ht="15.75">
      <c r="K1102" s="10"/>
    </row>
    <row r="1103" ht="15.75">
      <c r="K1103" s="10"/>
    </row>
    <row r="1104" ht="15.75">
      <c r="K1104" s="10"/>
    </row>
    <row r="1105" ht="15.75">
      <c r="K1105" s="10"/>
    </row>
    <row r="1106" ht="15.75">
      <c r="K1106" s="10"/>
    </row>
    <row r="1107" ht="15.75">
      <c r="K1107" s="10"/>
    </row>
    <row r="1108" ht="15.75">
      <c r="K1108" s="10"/>
    </row>
    <row r="1109" ht="15.75">
      <c r="K1109" s="10"/>
    </row>
    <row r="1110" ht="15.75">
      <c r="K1110" s="10"/>
    </row>
    <row r="1111" ht="15.75">
      <c r="K1111" s="10"/>
    </row>
    <row r="1112" ht="15.75">
      <c r="K1112" s="10"/>
    </row>
    <row r="1113" ht="15.75">
      <c r="K1113" s="10"/>
    </row>
    <row r="1114" ht="15.75">
      <c r="K1114" s="10"/>
    </row>
    <row r="1115" ht="15.75">
      <c r="K1115" s="10"/>
    </row>
    <row r="1116" ht="15.75">
      <c r="K1116" s="10"/>
    </row>
    <row r="1117" ht="15.75">
      <c r="K1117" s="10"/>
    </row>
    <row r="1118" ht="15.75">
      <c r="K1118" s="10"/>
    </row>
    <row r="1119" ht="15.75">
      <c r="K1119" s="10"/>
    </row>
    <row r="1120" ht="15.75">
      <c r="K1120" s="10"/>
    </row>
    <row r="1121" ht="15.75">
      <c r="K1121" s="10"/>
    </row>
    <row r="1122" ht="15.75">
      <c r="K1122" s="10"/>
    </row>
    <row r="1123" ht="15.75">
      <c r="K1123" s="10"/>
    </row>
    <row r="1124" ht="15.75">
      <c r="K1124" s="10"/>
    </row>
    <row r="1125" ht="15.75">
      <c r="K1125" s="10"/>
    </row>
    <row r="1126" ht="15.75">
      <c r="K1126" s="10"/>
    </row>
    <row r="1127" ht="15.75">
      <c r="K1127" s="10"/>
    </row>
    <row r="1128" ht="15.75">
      <c r="K1128" s="10"/>
    </row>
    <row r="1129" ht="15.75">
      <c r="K1129" s="10"/>
    </row>
    <row r="1130" ht="15.75">
      <c r="K1130" s="10"/>
    </row>
    <row r="1131" ht="15.75">
      <c r="K1131" s="10"/>
    </row>
    <row r="1132" ht="15.75">
      <c r="K1132" s="10"/>
    </row>
    <row r="1133" ht="15.75">
      <c r="K1133" s="10"/>
    </row>
    <row r="1134" ht="15.75">
      <c r="K1134" s="10"/>
    </row>
    <row r="1135" ht="15.75">
      <c r="K1135" s="10"/>
    </row>
    <row r="1136" ht="15.75">
      <c r="K1136" s="10"/>
    </row>
    <row r="1137" ht="15.75">
      <c r="K1137" s="10"/>
    </row>
    <row r="1138" ht="15.75">
      <c r="K1138" s="10"/>
    </row>
    <row r="1139" ht="15.75">
      <c r="K1139" s="10"/>
    </row>
    <row r="1140" ht="15.75">
      <c r="K1140" s="10"/>
    </row>
    <row r="1141" ht="15.75">
      <c r="K1141" s="10"/>
    </row>
    <row r="1142" ht="15.75">
      <c r="K1142" s="10"/>
    </row>
    <row r="1143" ht="15.75">
      <c r="K1143" s="10"/>
    </row>
    <row r="1144" ht="15.75">
      <c r="K1144" s="10"/>
    </row>
    <row r="1145" ht="15.75">
      <c r="K1145" s="10"/>
    </row>
    <row r="1146" ht="15.75">
      <c r="K1146" s="10"/>
    </row>
    <row r="1147" ht="15.75">
      <c r="K1147" s="10"/>
    </row>
    <row r="1148" ht="15.75">
      <c r="K1148" s="10"/>
    </row>
    <row r="1149" ht="15.75">
      <c r="K1149" s="10"/>
    </row>
    <row r="1150" ht="15.75">
      <c r="K1150" s="10"/>
    </row>
    <row r="1151" ht="15.75">
      <c r="K1151" s="10"/>
    </row>
    <row r="1152" ht="15.75">
      <c r="K1152" s="10"/>
    </row>
    <row r="1153" ht="15.75">
      <c r="K1153" s="10"/>
    </row>
    <row r="1154" ht="15.75">
      <c r="K1154" s="10"/>
    </row>
    <row r="1155" ht="15.75">
      <c r="K1155" s="10"/>
    </row>
    <row r="1156" ht="15.75">
      <c r="K1156" s="10"/>
    </row>
    <row r="1157" ht="15.75">
      <c r="K1157" s="10"/>
    </row>
    <row r="1158" ht="15.75">
      <c r="K1158" s="10"/>
    </row>
    <row r="1159" ht="15.75">
      <c r="K1159" s="10"/>
    </row>
    <row r="1160" ht="15.75">
      <c r="K1160" s="10"/>
    </row>
    <row r="1161" ht="15.75">
      <c r="K1161" s="10"/>
    </row>
    <row r="1162" ht="15.75">
      <c r="K1162" s="10"/>
    </row>
    <row r="1163" ht="15.75">
      <c r="K1163" s="10"/>
    </row>
    <row r="1164" ht="15.75">
      <c r="K1164" s="10"/>
    </row>
    <row r="1165" ht="15.75">
      <c r="K1165" s="10"/>
    </row>
    <row r="1166" ht="15.75">
      <c r="K1166" s="10"/>
    </row>
    <row r="1167" ht="15.75">
      <c r="K1167" s="10"/>
    </row>
    <row r="1168" ht="15.75">
      <c r="K1168" s="10"/>
    </row>
    <row r="1169" ht="15.75">
      <c r="K1169" s="10"/>
    </row>
    <row r="1170" ht="15.75">
      <c r="K1170" s="10"/>
    </row>
    <row r="1171" ht="15.75">
      <c r="K1171" s="10"/>
    </row>
    <row r="1172" ht="15.75">
      <c r="K1172" s="10"/>
    </row>
    <row r="1173" ht="15.75">
      <c r="K1173" s="10"/>
    </row>
    <row r="1174" ht="15.75">
      <c r="K1174" s="10"/>
    </row>
    <row r="1175" ht="15.75">
      <c r="K1175" s="10"/>
    </row>
    <row r="1176" ht="15.75">
      <c r="K1176" s="10"/>
    </row>
    <row r="1177" ht="15.75">
      <c r="K1177" s="10"/>
    </row>
    <row r="1178" ht="15.75">
      <c r="K1178" s="10"/>
    </row>
    <row r="1179" ht="15.75">
      <c r="K1179" s="10"/>
    </row>
    <row r="1180" ht="15.75">
      <c r="K1180" s="10"/>
    </row>
    <row r="1181" ht="15.75">
      <c r="K1181" s="10"/>
    </row>
    <row r="1182" ht="15.75">
      <c r="K1182" s="10"/>
    </row>
    <row r="1183" ht="15.75">
      <c r="K1183" s="10"/>
    </row>
    <row r="1184" ht="15.75">
      <c r="K1184" s="10"/>
    </row>
    <row r="1185" ht="15.75">
      <c r="K1185" s="10"/>
    </row>
    <row r="1186" ht="15.75">
      <c r="K1186" s="10"/>
    </row>
    <row r="1187" ht="15.75">
      <c r="K1187" s="10"/>
    </row>
    <row r="1188" ht="15.75">
      <c r="K1188" s="10"/>
    </row>
    <row r="1189" ht="15.75">
      <c r="K1189" s="10"/>
    </row>
    <row r="1190" ht="15.75">
      <c r="K1190" s="10"/>
    </row>
    <row r="1191" ht="15.75">
      <c r="K1191" s="10"/>
    </row>
    <row r="1192" ht="15.75">
      <c r="K1192" s="10"/>
    </row>
    <row r="1193" ht="15.75">
      <c r="K1193" s="10"/>
    </row>
    <row r="1194" ht="15.75">
      <c r="K1194" s="10"/>
    </row>
    <row r="1195" ht="15.75">
      <c r="K1195" s="10"/>
    </row>
    <row r="1196" ht="15.75">
      <c r="K1196" s="10"/>
    </row>
    <row r="1197" ht="15.75">
      <c r="K1197" s="10"/>
    </row>
    <row r="1198" ht="15.75">
      <c r="K1198" s="10"/>
    </row>
    <row r="1199" ht="15.75">
      <c r="K1199" s="10"/>
    </row>
    <row r="1200" ht="15.75">
      <c r="K1200" s="10"/>
    </row>
    <row r="1201" ht="15.75">
      <c r="K1201" s="10"/>
    </row>
    <row r="1202" ht="15.75">
      <c r="K1202" s="10"/>
    </row>
    <row r="1203" ht="15.75">
      <c r="K1203" s="10"/>
    </row>
    <row r="1204" ht="15.75">
      <c r="K1204" s="10"/>
    </row>
    <row r="1205" ht="15.75">
      <c r="K1205" s="10"/>
    </row>
    <row r="1206" ht="15.75">
      <c r="K1206" s="10"/>
    </row>
    <row r="1207" ht="15.75">
      <c r="K1207" s="10"/>
    </row>
    <row r="1208" ht="15.75">
      <c r="K1208" s="10"/>
    </row>
    <row r="1209" ht="15.75">
      <c r="K1209" s="10"/>
    </row>
    <row r="1210" ht="15.75">
      <c r="K1210" s="10"/>
    </row>
    <row r="1211" ht="15.75">
      <c r="K1211" s="10"/>
    </row>
    <row r="1212" ht="15.75">
      <c r="K1212" s="10"/>
    </row>
    <row r="1213" ht="15.75">
      <c r="K1213" s="10"/>
    </row>
    <row r="1214" ht="15.75">
      <c r="K1214" s="10"/>
    </row>
    <row r="1215" ht="15.75">
      <c r="K1215" s="10"/>
    </row>
    <row r="1216" ht="15.75">
      <c r="K1216" s="10"/>
    </row>
    <row r="1217" ht="15.75">
      <c r="K1217" s="10"/>
    </row>
    <row r="1218" ht="15.75">
      <c r="K1218" s="10"/>
    </row>
    <row r="1219" ht="15.75">
      <c r="K1219" s="10"/>
    </row>
    <row r="1220" ht="15.75">
      <c r="K1220" s="10"/>
    </row>
    <row r="1221" ht="15.75">
      <c r="K1221" s="10"/>
    </row>
    <row r="1222" ht="15.75">
      <c r="K1222" s="10"/>
    </row>
    <row r="1223" ht="15.75">
      <c r="K1223" s="10"/>
    </row>
    <row r="1224" ht="15.75">
      <c r="K1224" s="10"/>
    </row>
    <row r="1225" ht="15.75">
      <c r="K1225" s="10"/>
    </row>
    <row r="1226" ht="15.75">
      <c r="K1226" s="10"/>
    </row>
    <row r="1227" ht="15.75">
      <c r="K1227" s="10"/>
    </row>
    <row r="1228" ht="15.75">
      <c r="K1228" s="10"/>
    </row>
    <row r="1229" ht="15.75">
      <c r="K1229" s="10"/>
    </row>
    <row r="1230" ht="15.75">
      <c r="K1230" s="10"/>
    </row>
    <row r="1231" ht="15.75">
      <c r="K1231" s="10"/>
    </row>
    <row r="1232" ht="15.75">
      <c r="K1232" s="10"/>
    </row>
    <row r="1233" ht="15.75">
      <c r="K1233" s="10"/>
    </row>
    <row r="1234" ht="15.75">
      <c r="K1234" s="10"/>
    </row>
    <row r="1235" ht="15.75">
      <c r="K1235" s="10"/>
    </row>
    <row r="1236" ht="15.75">
      <c r="K1236" s="10"/>
    </row>
    <row r="1237" ht="15.75">
      <c r="K1237" s="10"/>
    </row>
    <row r="1238" ht="15.75">
      <c r="K1238" s="10"/>
    </row>
    <row r="1239" ht="15.75">
      <c r="K1239" s="10"/>
    </row>
    <row r="1240" ht="15.75">
      <c r="K1240" s="10"/>
    </row>
    <row r="1241" ht="15.75">
      <c r="K1241" s="10"/>
    </row>
    <row r="1242" ht="15.75">
      <c r="K1242" s="10"/>
    </row>
    <row r="1243" ht="15.75">
      <c r="K1243" s="10"/>
    </row>
    <row r="1244" ht="15.75">
      <c r="K1244" s="10"/>
    </row>
    <row r="1245" ht="15.75">
      <c r="K1245" s="10"/>
    </row>
    <row r="1246" ht="15.75">
      <c r="K1246" s="10"/>
    </row>
    <row r="1247" ht="15.75">
      <c r="K1247" s="10"/>
    </row>
    <row r="1248" ht="15.75">
      <c r="K1248" s="10"/>
    </row>
    <row r="1249" ht="15.75">
      <c r="K1249" s="10"/>
    </row>
    <row r="1250" ht="15.75">
      <c r="K1250" s="10"/>
    </row>
    <row r="1251" ht="15.75">
      <c r="K1251" s="10"/>
    </row>
    <row r="1252" ht="15.75">
      <c r="K1252" s="10"/>
    </row>
    <row r="1253" ht="15.75">
      <c r="K1253" s="10"/>
    </row>
    <row r="1254" ht="15.75">
      <c r="K1254" s="10"/>
    </row>
    <row r="1255" ht="15.75">
      <c r="K1255" s="10"/>
    </row>
    <row r="1256" ht="15.75">
      <c r="K1256" s="10"/>
    </row>
    <row r="1257" ht="15.75">
      <c r="K1257" s="10"/>
    </row>
    <row r="1258" ht="15.75">
      <c r="K1258" s="10"/>
    </row>
    <row r="1259" ht="15.75">
      <c r="K1259" s="10"/>
    </row>
    <row r="1260" ht="15.75">
      <c r="K1260" s="10"/>
    </row>
    <row r="1261" ht="15.75">
      <c r="K1261" s="10"/>
    </row>
    <row r="1262" ht="15.75">
      <c r="K1262" s="10"/>
    </row>
    <row r="1263" ht="15.75">
      <c r="K1263" s="10"/>
    </row>
    <row r="1264" ht="15.75">
      <c r="K1264" s="10"/>
    </row>
    <row r="1265" ht="15.75">
      <c r="K1265" s="10"/>
    </row>
    <row r="1266" ht="15.75">
      <c r="K1266" s="10"/>
    </row>
    <row r="1267" ht="15.75">
      <c r="K1267" s="10"/>
    </row>
    <row r="1268" ht="15.75">
      <c r="K1268" s="10"/>
    </row>
    <row r="1269" ht="15.75">
      <c r="K1269" s="10"/>
    </row>
    <row r="1270" ht="15.75">
      <c r="K1270" s="10"/>
    </row>
    <row r="1271" ht="15.75">
      <c r="K1271" s="10"/>
    </row>
    <row r="1272" ht="15.75">
      <c r="K1272" s="10"/>
    </row>
    <row r="1273" ht="15.75">
      <c r="K1273" s="10"/>
    </row>
    <row r="1274" ht="15.75">
      <c r="K1274" s="10"/>
    </row>
    <row r="1275" ht="15.75">
      <c r="K1275" s="10"/>
    </row>
    <row r="1276" ht="15.75">
      <c r="K1276" s="10"/>
    </row>
    <row r="1277" ht="15.75">
      <c r="K1277" s="10"/>
    </row>
    <row r="1278" ht="15.75">
      <c r="K1278" s="10"/>
    </row>
    <row r="1279" ht="15.75">
      <c r="K1279" s="10"/>
    </row>
    <row r="1280" ht="15.75">
      <c r="K1280" s="10"/>
    </row>
    <row r="1281" ht="15.75">
      <c r="K1281" s="10"/>
    </row>
    <row r="1282" ht="15.75">
      <c r="K1282" s="10"/>
    </row>
    <row r="1283" ht="15.75">
      <c r="K1283" s="10"/>
    </row>
    <row r="1284" ht="15.75">
      <c r="K1284" s="10"/>
    </row>
    <row r="1285" ht="15.75">
      <c r="K1285" s="10"/>
    </row>
    <row r="1286" ht="15.75">
      <c r="K1286" s="10"/>
    </row>
    <row r="1287" ht="15.75">
      <c r="K1287" s="10"/>
    </row>
    <row r="1288" ht="15.75">
      <c r="K1288" s="10"/>
    </row>
    <row r="1289" ht="15.75">
      <c r="K1289" s="10"/>
    </row>
    <row r="1290" ht="15.75">
      <c r="K1290" s="10"/>
    </row>
    <row r="1291" ht="15.75">
      <c r="K1291" s="10"/>
    </row>
    <row r="1292" ht="15.75">
      <c r="K1292" s="10"/>
    </row>
    <row r="1293" ht="15.75">
      <c r="K1293" s="10"/>
    </row>
    <row r="1294" ht="15.75">
      <c r="K1294" s="10"/>
    </row>
    <row r="1295" ht="15.75">
      <c r="K1295" s="10"/>
    </row>
    <row r="1296" ht="15.75">
      <c r="K1296" s="10"/>
    </row>
    <row r="1297" ht="15.75">
      <c r="K1297" s="10"/>
    </row>
    <row r="1298" ht="15.75">
      <c r="K1298" s="10"/>
    </row>
    <row r="1299" ht="15.75">
      <c r="K1299" s="10"/>
    </row>
    <row r="1300" ht="15.75">
      <c r="K1300" s="10"/>
    </row>
    <row r="1301" ht="15.75">
      <c r="K1301" s="10"/>
    </row>
    <row r="1302" ht="15.75">
      <c r="K1302" s="10"/>
    </row>
    <row r="1303" ht="15.75">
      <c r="K1303" s="10"/>
    </row>
    <row r="1304" ht="15.75">
      <c r="K1304" s="10"/>
    </row>
    <row r="1305" ht="15.75">
      <c r="K1305" s="10"/>
    </row>
    <row r="1306" ht="15.75">
      <c r="K1306" s="10"/>
    </row>
    <row r="1307" ht="15.75">
      <c r="K1307" s="10"/>
    </row>
    <row r="1308" ht="15.75">
      <c r="K1308" s="10"/>
    </row>
    <row r="1309" ht="15.75">
      <c r="K1309" s="10"/>
    </row>
    <row r="1310" ht="15.75">
      <c r="K1310" s="10"/>
    </row>
    <row r="1311" ht="15.75">
      <c r="K1311" s="10"/>
    </row>
    <row r="1312" ht="15.75">
      <c r="K1312" s="10"/>
    </row>
    <row r="1313" ht="15.75">
      <c r="K1313" s="10"/>
    </row>
    <row r="1314" ht="15.75">
      <c r="K1314" s="10"/>
    </row>
    <row r="1315" ht="15.75">
      <c r="K1315" s="10"/>
    </row>
    <row r="1316" ht="15.75">
      <c r="K1316" s="10"/>
    </row>
    <row r="1317" ht="15.75">
      <c r="K1317" s="10"/>
    </row>
    <row r="1318" ht="15.75">
      <c r="K1318" s="10"/>
    </row>
    <row r="1319" ht="15.75">
      <c r="K1319" s="10"/>
    </row>
    <row r="1320" ht="15.75">
      <c r="K1320" s="10"/>
    </row>
    <row r="1321" ht="15.75">
      <c r="K1321" s="10"/>
    </row>
    <row r="1322" ht="15.75">
      <c r="K1322" s="10"/>
    </row>
    <row r="1323" ht="15.75">
      <c r="K1323" s="10"/>
    </row>
    <row r="1324" ht="15.75">
      <c r="K1324" s="10"/>
    </row>
    <row r="1325" ht="15.75">
      <c r="K1325" s="10"/>
    </row>
    <row r="1326" ht="15.75">
      <c r="K1326" s="10"/>
    </row>
    <row r="1327" ht="15.75">
      <c r="K1327" s="10"/>
    </row>
    <row r="1328" ht="15.75">
      <c r="K1328" s="10"/>
    </row>
    <row r="1329" ht="15.75">
      <c r="K1329" s="10"/>
    </row>
    <row r="1330" ht="15.75">
      <c r="K1330" s="10"/>
    </row>
    <row r="1331" ht="15.75">
      <c r="K1331" s="10"/>
    </row>
    <row r="1332" ht="15.75">
      <c r="K1332" s="10"/>
    </row>
    <row r="1333" ht="15.75">
      <c r="K1333" s="10"/>
    </row>
    <row r="1334" ht="15.75">
      <c r="K1334" s="10"/>
    </row>
    <row r="1335" ht="15.75">
      <c r="K1335" s="10"/>
    </row>
    <row r="1336" ht="15.75">
      <c r="K1336" s="10"/>
    </row>
    <row r="1337" ht="15.75">
      <c r="K1337" s="10"/>
    </row>
    <row r="1338" ht="15.75">
      <c r="K1338" s="10"/>
    </row>
    <row r="1339" ht="15.75">
      <c r="K1339" s="10"/>
    </row>
    <row r="1340" ht="15.75">
      <c r="K1340" s="10"/>
    </row>
    <row r="1341" ht="15.75">
      <c r="K1341" s="10"/>
    </row>
    <row r="1342" ht="15.75">
      <c r="K1342" s="10"/>
    </row>
    <row r="1343" ht="15.75">
      <c r="K1343" s="10"/>
    </row>
    <row r="1344" ht="15.75">
      <c r="K1344" s="10"/>
    </row>
    <row r="1345" ht="15.75">
      <c r="K1345" s="10"/>
    </row>
    <row r="1346" ht="15.75">
      <c r="K1346" s="10"/>
    </row>
    <row r="1347" ht="15.75">
      <c r="K1347" s="10"/>
    </row>
    <row r="1348" ht="15.75">
      <c r="K1348" s="10"/>
    </row>
    <row r="1349" ht="15.75">
      <c r="K1349" s="10"/>
    </row>
    <row r="1350" ht="15.75">
      <c r="K1350" s="10"/>
    </row>
    <row r="1351" ht="15.75">
      <c r="K1351" s="10"/>
    </row>
    <row r="1352" ht="15.75">
      <c r="K1352" s="10"/>
    </row>
    <row r="1353" ht="15.75">
      <c r="K1353" s="10"/>
    </row>
    <row r="1354" ht="15.75">
      <c r="K1354" s="10"/>
    </row>
    <row r="1355" ht="15.75">
      <c r="K1355" s="10"/>
    </row>
    <row r="1356" ht="15.75">
      <c r="K1356" s="10"/>
    </row>
    <row r="1357" ht="15.75">
      <c r="K1357" s="10"/>
    </row>
    <row r="1358" ht="15.75">
      <c r="K1358" s="10"/>
    </row>
    <row r="1359" ht="15.75">
      <c r="K1359" s="10"/>
    </row>
    <row r="1360" ht="15.75">
      <c r="K1360" s="10"/>
    </row>
    <row r="1361" ht="15.75">
      <c r="K1361" s="10"/>
    </row>
    <row r="1362" ht="15.75">
      <c r="K1362" s="10"/>
    </row>
    <row r="1363" ht="15.75">
      <c r="K1363" s="10"/>
    </row>
    <row r="1364" ht="15.75">
      <c r="K1364" s="10"/>
    </row>
    <row r="1365" ht="15.75">
      <c r="K1365" s="10"/>
    </row>
    <row r="1366" ht="15.75">
      <c r="K1366" s="10"/>
    </row>
    <row r="1367" ht="15.75">
      <c r="K1367" s="10"/>
    </row>
    <row r="1368" ht="15.75">
      <c r="K1368" s="10"/>
    </row>
    <row r="1369" ht="15.75">
      <c r="K1369" s="10"/>
    </row>
    <row r="1370" ht="15.75">
      <c r="K1370" s="10"/>
    </row>
    <row r="1371" ht="15.75">
      <c r="K1371" s="10"/>
    </row>
    <row r="1372" ht="15.75">
      <c r="K1372" s="10"/>
    </row>
    <row r="1373" ht="15.75">
      <c r="K1373" s="10"/>
    </row>
    <row r="1374" ht="15.75">
      <c r="K1374" s="10"/>
    </row>
    <row r="1375" ht="15.75">
      <c r="K1375" s="10"/>
    </row>
    <row r="1376" ht="15.75">
      <c r="K1376" s="10"/>
    </row>
    <row r="1377" ht="15.75">
      <c r="K1377" s="10"/>
    </row>
    <row r="1378" ht="15.75">
      <c r="K1378" s="10"/>
    </row>
    <row r="1379" ht="15.75">
      <c r="K1379" s="10"/>
    </row>
    <row r="1380" ht="15.75">
      <c r="K1380" s="10"/>
    </row>
    <row r="1381" ht="15.75">
      <c r="K1381" s="10"/>
    </row>
    <row r="1382" ht="15.75">
      <c r="K1382" s="10"/>
    </row>
    <row r="1383" ht="15.75">
      <c r="K1383" s="10"/>
    </row>
    <row r="1384" ht="15.75">
      <c r="K1384" s="10"/>
    </row>
    <row r="1385" ht="15.75">
      <c r="K1385" s="10"/>
    </row>
    <row r="1386" ht="15.75">
      <c r="K1386" s="10"/>
    </row>
    <row r="1387" ht="15.75">
      <c r="K1387" s="10"/>
    </row>
    <row r="1388" ht="15.75">
      <c r="K1388" s="10"/>
    </row>
    <row r="1389" ht="15.75">
      <c r="K1389" s="10"/>
    </row>
    <row r="1390" ht="15.75">
      <c r="K1390" s="10"/>
    </row>
    <row r="1391" ht="15.75">
      <c r="K1391" s="10"/>
    </row>
    <row r="1392" ht="15.75">
      <c r="K1392" s="10"/>
    </row>
    <row r="1393" ht="15.75">
      <c r="K1393" s="10"/>
    </row>
    <row r="1394" ht="15.75">
      <c r="K1394" s="10"/>
    </row>
    <row r="1395" ht="15.75">
      <c r="K1395" s="10"/>
    </row>
    <row r="1396" ht="15.75">
      <c r="K1396" s="10"/>
    </row>
    <row r="1397" ht="15.75">
      <c r="K1397" s="10"/>
    </row>
    <row r="1398" ht="15.75">
      <c r="K1398" s="10"/>
    </row>
    <row r="1399" ht="15.75">
      <c r="K1399" s="10"/>
    </row>
    <row r="1400" ht="15.75">
      <c r="K1400" s="10"/>
    </row>
    <row r="1401" ht="15.75">
      <c r="K1401" s="10"/>
    </row>
    <row r="1402" ht="15.75">
      <c r="K1402" s="10"/>
    </row>
    <row r="1403" ht="15.75">
      <c r="K1403" s="10"/>
    </row>
    <row r="1404" ht="15.75">
      <c r="K1404" s="10"/>
    </row>
    <row r="1405" ht="15.75">
      <c r="K1405" s="10"/>
    </row>
    <row r="1406" ht="15.75">
      <c r="K1406" s="10"/>
    </row>
    <row r="1407" ht="15.75">
      <c r="K1407" s="10"/>
    </row>
    <row r="1408" ht="15.75">
      <c r="K1408" s="10"/>
    </row>
    <row r="1409" ht="15.75">
      <c r="K1409" s="10"/>
    </row>
    <row r="1410" ht="15.75">
      <c r="K1410" s="10"/>
    </row>
    <row r="1411" ht="15.75">
      <c r="K1411" s="10"/>
    </row>
    <row r="1412" ht="15.75">
      <c r="K1412" s="10"/>
    </row>
    <row r="1413" ht="15.75">
      <c r="K1413" s="10"/>
    </row>
    <row r="1414" ht="15.75">
      <c r="K1414" s="10"/>
    </row>
    <row r="1415" ht="15.75">
      <c r="K1415" s="10"/>
    </row>
    <row r="1416" ht="15.75">
      <c r="K1416" s="10"/>
    </row>
    <row r="1417" ht="15.75">
      <c r="K1417" s="10"/>
    </row>
    <row r="1418" ht="15.75">
      <c r="K1418" s="10"/>
    </row>
    <row r="1419" ht="15.75">
      <c r="K1419" s="10"/>
    </row>
    <row r="1420" ht="15.75">
      <c r="K1420" s="10"/>
    </row>
    <row r="1421" ht="15.75">
      <c r="K1421" s="10"/>
    </row>
    <row r="1422" ht="15.75">
      <c r="K1422" s="10"/>
    </row>
    <row r="1423" ht="15.75">
      <c r="K1423" s="10"/>
    </row>
    <row r="1424" ht="15.75">
      <c r="K1424" s="10"/>
    </row>
  </sheetData>
  <printOptions/>
  <pageMargins left="0.55" right="0" top="0.25" bottom="0.5" header="0.5" footer="0.5"/>
  <pageSetup horizontalDpi="360" verticalDpi="360" orientation="portrait" paperSize="9" scale="75" r:id="rId1"/>
  <rowBreaks count="1" manualBreakCount="1">
    <brk id="6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9"/>
  <sheetViews>
    <sheetView tabSelected="1" workbookViewId="0" topLeftCell="A1">
      <selection activeCell="F1" sqref="F1"/>
    </sheetView>
  </sheetViews>
  <sheetFormatPr defaultColWidth="9.140625" defaultRowHeight="12.75"/>
  <cols>
    <col min="1" max="1" width="3.28125" style="1" customWidth="1"/>
    <col min="2" max="2" width="2.140625" style="1" customWidth="1"/>
    <col min="3" max="3" width="3.57421875" style="1" customWidth="1"/>
    <col min="4" max="4" width="39.71093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57421875" style="1" customWidth="1"/>
    <col min="9" max="16384" width="9.140625" style="1" customWidth="1"/>
  </cols>
  <sheetData>
    <row r="1" spans="1:2" ht="18">
      <c r="A1" s="25" t="s">
        <v>0</v>
      </c>
      <c r="B1" s="25"/>
    </row>
    <row r="2" ht="14.25">
      <c r="A2" s="1" t="s">
        <v>1</v>
      </c>
    </row>
    <row r="3" spans="1:2" ht="15">
      <c r="A3" s="2" t="s">
        <v>96</v>
      </c>
      <c r="B3" s="2"/>
    </row>
    <row r="4" spans="1:2" ht="15">
      <c r="A4" s="2" t="s">
        <v>97</v>
      </c>
      <c r="B4" s="2"/>
    </row>
    <row r="5" spans="1:2" ht="15">
      <c r="A5" s="2"/>
      <c r="B5" s="2"/>
    </row>
    <row r="6" spans="1:2" ht="15">
      <c r="A6" s="2" t="s">
        <v>54</v>
      </c>
      <c r="B6" s="2"/>
    </row>
    <row r="8" spans="6:8" ht="15">
      <c r="F8" s="3" t="s">
        <v>55</v>
      </c>
      <c r="H8" s="3" t="s">
        <v>55</v>
      </c>
    </row>
    <row r="9" spans="6:8" ht="15">
      <c r="F9" s="3" t="s">
        <v>56</v>
      </c>
      <c r="H9" s="3" t="s">
        <v>57</v>
      </c>
    </row>
    <row r="10" spans="6:8" ht="15">
      <c r="F10" s="3" t="s">
        <v>6</v>
      </c>
      <c r="H10" s="3" t="s">
        <v>58</v>
      </c>
    </row>
    <row r="11" spans="6:8" ht="15">
      <c r="F11" s="3" t="s">
        <v>10</v>
      </c>
      <c r="H11" s="3" t="s">
        <v>59</v>
      </c>
    </row>
    <row r="12" spans="6:8" ht="15">
      <c r="F12" s="30">
        <v>37256</v>
      </c>
      <c r="H12" s="4">
        <v>36981</v>
      </c>
    </row>
    <row r="13" spans="6:8" ht="15.75" thickBot="1">
      <c r="F13" s="29" t="s">
        <v>13</v>
      </c>
      <c r="H13" s="29" t="s">
        <v>13</v>
      </c>
    </row>
    <row r="14" spans="3:8" ht="15">
      <c r="C14" s="2" t="s">
        <v>87</v>
      </c>
      <c r="F14" s="5"/>
      <c r="G14" s="5"/>
      <c r="H14" s="5"/>
    </row>
    <row r="15" spans="1:8" ht="14.25">
      <c r="A15" s="1">
        <v>1</v>
      </c>
      <c r="D15" s="1" t="s">
        <v>71</v>
      </c>
      <c r="F15" s="5">
        <v>14224</v>
      </c>
      <c r="G15" s="5"/>
      <c r="H15" s="5">
        <v>14141</v>
      </c>
    </row>
    <row r="16" spans="4:8" ht="14.25">
      <c r="D16" s="1" t="s">
        <v>60</v>
      </c>
      <c r="F16" s="5">
        <v>10213</v>
      </c>
      <c r="G16" s="5"/>
      <c r="H16" s="5">
        <v>10213</v>
      </c>
    </row>
    <row r="17" spans="4:8" ht="14.25">
      <c r="D17" s="1" t="s">
        <v>70</v>
      </c>
      <c r="F17" s="5">
        <v>1128</v>
      </c>
      <c r="G17" s="5"/>
      <c r="H17" s="5">
        <f>1213-49</f>
        <v>1164</v>
      </c>
    </row>
    <row r="18" spans="4:8" ht="14.25">
      <c r="D18" s="1" t="s">
        <v>88</v>
      </c>
      <c r="F18" s="5">
        <v>2783</v>
      </c>
      <c r="G18" s="5"/>
      <c r="H18" s="5">
        <v>2684</v>
      </c>
    </row>
    <row r="19" spans="4:8" ht="14.25">
      <c r="D19" s="1" t="s">
        <v>74</v>
      </c>
      <c r="F19" s="5">
        <v>14095</v>
      </c>
      <c r="G19" s="5"/>
      <c r="H19" s="5">
        <v>8729</v>
      </c>
    </row>
    <row r="20" spans="3:8" ht="15">
      <c r="C20" s="2"/>
      <c r="F20" s="7">
        <f>SUM(F15:F19)</f>
        <v>42443</v>
      </c>
      <c r="G20" s="5"/>
      <c r="H20" s="7">
        <f>SUM(H15:H19)</f>
        <v>36931</v>
      </c>
    </row>
    <row r="21" spans="6:8" ht="14.25">
      <c r="F21" s="5"/>
      <c r="G21" s="5"/>
      <c r="H21" s="5"/>
    </row>
    <row r="22" spans="1:8" ht="15">
      <c r="A22" s="1">
        <v>2</v>
      </c>
      <c r="C22" s="2" t="s">
        <v>61</v>
      </c>
      <c r="F22" s="5"/>
      <c r="G22" s="5"/>
      <c r="H22" s="5"/>
    </row>
    <row r="23" spans="4:8" ht="14.25">
      <c r="D23" s="1" t="s">
        <v>75</v>
      </c>
      <c r="F23" s="5">
        <v>1297</v>
      </c>
      <c r="G23" s="5"/>
      <c r="H23" s="5">
        <v>1160</v>
      </c>
    </row>
    <row r="24" spans="4:8" ht="14.25">
      <c r="D24" s="1" t="s">
        <v>79</v>
      </c>
      <c r="F24" s="5">
        <v>68604</v>
      </c>
      <c r="G24" s="5"/>
      <c r="H24" s="5">
        <v>82602</v>
      </c>
    </row>
    <row r="25" spans="4:8" ht="14.25">
      <c r="D25" s="1" t="s">
        <v>72</v>
      </c>
      <c r="F25" s="5">
        <v>0</v>
      </c>
      <c r="G25" s="5"/>
      <c r="H25" s="5">
        <v>81</v>
      </c>
    </row>
    <row r="26" spans="4:8" ht="14.25">
      <c r="D26" s="1" t="s">
        <v>86</v>
      </c>
      <c r="F26" s="5">
        <v>43952</v>
      </c>
      <c r="G26" s="5"/>
      <c r="H26" s="5">
        <v>51155</v>
      </c>
    </row>
    <row r="27" spans="4:8" ht="14.25">
      <c r="D27" s="1" t="s">
        <v>80</v>
      </c>
      <c r="F27" s="5">
        <v>10678</v>
      </c>
      <c r="G27" s="5"/>
      <c r="H27" s="5">
        <v>3435</v>
      </c>
    </row>
    <row r="28" spans="4:8" ht="14.25">
      <c r="D28" s="1" t="s">
        <v>62</v>
      </c>
      <c r="F28" s="5">
        <v>6333</v>
      </c>
      <c r="G28" s="5"/>
      <c r="H28" s="5">
        <v>8519</v>
      </c>
    </row>
    <row r="29" spans="4:8" ht="14.25">
      <c r="D29" s="1" t="s">
        <v>77</v>
      </c>
      <c r="F29" s="5">
        <v>36745</v>
      </c>
      <c r="G29" s="5"/>
      <c r="H29" s="5">
        <v>61694</v>
      </c>
    </row>
    <row r="30" spans="4:8" ht="14.25">
      <c r="D30" s="1" t="s">
        <v>63</v>
      </c>
      <c r="F30" s="5">
        <f>632+3236</f>
        <v>3868</v>
      </c>
      <c r="G30" s="5"/>
      <c r="H30" s="5">
        <f>4842+197</f>
        <v>5039</v>
      </c>
    </row>
    <row r="31" spans="6:8" ht="14.25">
      <c r="F31" s="7">
        <f>SUM(F23:F30)</f>
        <v>171477</v>
      </c>
      <c r="G31" s="5"/>
      <c r="H31" s="7">
        <f>SUM(H23:H30)</f>
        <v>213685</v>
      </c>
    </row>
    <row r="32" spans="6:8" ht="14.25">
      <c r="F32" s="5"/>
      <c r="G32" s="5"/>
      <c r="H32" s="5"/>
    </row>
    <row r="33" spans="1:8" ht="15">
      <c r="A33" s="1">
        <v>3</v>
      </c>
      <c r="C33" s="2" t="s">
        <v>64</v>
      </c>
      <c r="F33" s="5"/>
      <c r="G33" s="5"/>
      <c r="H33" s="5"/>
    </row>
    <row r="34" spans="4:8" ht="14.25">
      <c r="D34" s="1" t="s">
        <v>76</v>
      </c>
      <c r="F34" s="5">
        <v>62763</v>
      </c>
      <c r="G34" s="5"/>
      <c r="H34" s="5">
        <v>86224</v>
      </c>
    </row>
    <row r="35" spans="4:8" ht="14.25">
      <c r="D35" s="1" t="s">
        <v>78</v>
      </c>
      <c r="F35" s="5">
        <v>1940</v>
      </c>
      <c r="G35" s="5"/>
      <c r="H35" s="5">
        <v>3530</v>
      </c>
    </row>
    <row r="36" spans="4:8" ht="14.25">
      <c r="D36" s="1" t="s">
        <v>89</v>
      </c>
      <c r="F36" s="5">
        <v>0</v>
      </c>
      <c r="G36" s="5"/>
      <c r="H36" s="5">
        <v>15720</v>
      </c>
    </row>
    <row r="37" spans="4:8" ht="14.25">
      <c r="D37" s="1" t="s">
        <v>90</v>
      </c>
      <c r="F37" s="5">
        <f>4068+6267+14912</f>
        <v>25247</v>
      </c>
      <c r="G37" s="5"/>
      <c r="H37" s="5">
        <f>1692+6315+6275</f>
        <v>14282</v>
      </c>
    </row>
    <row r="38" spans="4:8" ht="14.25">
      <c r="D38" s="1" t="s">
        <v>91</v>
      </c>
      <c r="F38" s="5">
        <v>0</v>
      </c>
      <c r="G38" s="5"/>
      <c r="H38" s="5">
        <v>3849</v>
      </c>
    </row>
    <row r="39" spans="4:8" ht="14.25">
      <c r="D39" s="1" t="s">
        <v>65</v>
      </c>
      <c r="F39" s="5">
        <v>0</v>
      </c>
      <c r="G39" s="5"/>
      <c r="H39" s="5">
        <v>4140</v>
      </c>
    </row>
    <row r="40" spans="6:8" ht="14.25">
      <c r="F40" s="7">
        <f>SUM(F34:F39)</f>
        <v>89950</v>
      </c>
      <c r="G40" s="5"/>
      <c r="H40" s="7">
        <f>SUM(H34:H39)</f>
        <v>127745</v>
      </c>
    </row>
    <row r="41" spans="6:8" ht="14.25">
      <c r="F41" s="5"/>
      <c r="G41" s="5"/>
      <c r="H41" s="5"/>
    </row>
    <row r="42" spans="1:8" ht="15">
      <c r="A42" s="1">
        <v>4</v>
      </c>
      <c r="C42" s="2" t="s">
        <v>66</v>
      </c>
      <c r="F42" s="32">
        <f>+F31-F40</f>
        <v>81527</v>
      </c>
      <c r="G42" s="5"/>
      <c r="H42" s="32">
        <f>+H31-H40</f>
        <v>85940</v>
      </c>
    </row>
    <row r="43" spans="6:8" ht="15" thickBot="1">
      <c r="F43" s="6">
        <f>+F42+F20</f>
        <v>123970</v>
      </c>
      <c r="G43" s="5"/>
      <c r="H43" s="6">
        <f>+H42+H20</f>
        <v>122871</v>
      </c>
    </row>
    <row r="44" spans="6:8" ht="15" thickTop="1">
      <c r="F44" s="5"/>
      <c r="G44" s="5"/>
      <c r="H44" s="5"/>
    </row>
    <row r="45" spans="6:8" ht="14.25">
      <c r="F45" s="5"/>
      <c r="G45" s="5"/>
      <c r="H45" s="5"/>
    </row>
    <row r="46" spans="1:8" ht="15">
      <c r="A46" s="1">
        <v>5</v>
      </c>
      <c r="C46" s="2" t="s">
        <v>92</v>
      </c>
      <c r="F46" s="5"/>
      <c r="G46" s="5"/>
      <c r="H46" s="5"/>
    </row>
    <row r="47" spans="3:8" ht="14.25">
      <c r="C47" s="1" t="s">
        <v>84</v>
      </c>
      <c r="F47" s="5">
        <v>82881</v>
      </c>
      <c r="G47" s="5"/>
      <c r="H47" s="5">
        <v>82800</v>
      </c>
    </row>
    <row r="48" spans="3:8" ht="14.25">
      <c r="C48" s="1" t="s">
        <v>67</v>
      </c>
      <c r="F48" s="5"/>
      <c r="G48" s="5"/>
      <c r="H48" s="5"/>
    </row>
    <row r="49" spans="4:8" ht="14.25">
      <c r="D49" s="1" t="s">
        <v>83</v>
      </c>
      <c r="F49" s="5">
        <v>15826</v>
      </c>
      <c r="G49" s="5"/>
      <c r="H49" s="5">
        <v>15510</v>
      </c>
    </row>
    <row r="50" spans="4:8" ht="14.25">
      <c r="D50" s="1" t="s">
        <v>81</v>
      </c>
      <c r="F50" s="5">
        <v>4927</v>
      </c>
      <c r="G50" s="5"/>
      <c r="H50" s="5">
        <v>5119</v>
      </c>
    </row>
    <row r="51" spans="4:8" ht="14.25">
      <c r="D51" s="1" t="s">
        <v>82</v>
      </c>
      <c r="F51" s="5">
        <f>18210+868</f>
        <v>19078</v>
      </c>
      <c r="G51" s="5"/>
      <c r="H51" s="5">
        <v>18210</v>
      </c>
    </row>
    <row r="52" spans="4:8" ht="14.25">
      <c r="D52" s="1" t="s">
        <v>85</v>
      </c>
      <c r="F52" s="5">
        <v>-673</v>
      </c>
      <c r="G52" s="5"/>
      <c r="H52" s="5">
        <v>-544</v>
      </c>
    </row>
    <row r="53" spans="6:8" ht="14.25">
      <c r="F53" s="31">
        <f>SUM(F47:F52)</f>
        <v>122039</v>
      </c>
      <c r="G53" s="5"/>
      <c r="H53" s="31">
        <f>SUM(H47:H52)</f>
        <v>121095</v>
      </c>
    </row>
    <row r="54" spans="6:8" ht="14.25">
      <c r="F54" s="5"/>
      <c r="G54" s="5"/>
      <c r="H54" s="5"/>
    </row>
    <row r="55" spans="1:8" ht="15">
      <c r="A55" s="1">
        <v>6</v>
      </c>
      <c r="C55" s="2" t="s">
        <v>73</v>
      </c>
      <c r="F55" s="5">
        <v>521</v>
      </c>
      <c r="G55" s="5"/>
      <c r="H55" s="5">
        <v>366</v>
      </c>
    </row>
    <row r="56" spans="1:8" ht="15">
      <c r="A56" s="1">
        <v>7</v>
      </c>
      <c r="C56" s="2" t="s">
        <v>69</v>
      </c>
      <c r="F56" s="5">
        <v>1410</v>
      </c>
      <c r="G56" s="5"/>
      <c r="H56" s="5">
        <v>1410</v>
      </c>
    </row>
    <row r="57" spans="6:8" ht="14.25">
      <c r="F57" s="5"/>
      <c r="G57" s="5"/>
      <c r="H57" s="5"/>
    </row>
    <row r="58" spans="6:8" ht="15" thickBot="1">
      <c r="F58" s="6">
        <f>SUM(F53:F57)</f>
        <v>123970</v>
      </c>
      <c r="G58" s="5"/>
      <c r="H58" s="6">
        <f>SUM(H53:H57)</f>
        <v>122871</v>
      </c>
    </row>
    <row r="59" spans="6:8" ht="15" thickTop="1">
      <c r="F59" s="5"/>
      <c r="G59" s="5"/>
      <c r="H59" s="5"/>
    </row>
    <row r="60" spans="1:8" ht="15">
      <c r="A60" s="1">
        <v>8</v>
      </c>
      <c r="C60" s="2" t="s">
        <v>68</v>
      </c>
      <c r="F60" s="5">
        <f>(+F43-F17-F55-F56)/82881*100</f>
        <v>145.88506412808727</v>
      </c>
      <c r="G60" s="5"/>
      <c r="H60" s="5">
        <f>(+H43-H17-H55-H56)/82800*100</f>
        <v>144.84420289855075</v>
      </c>
    </row>
    <row r="61" spans="6:8" ht="14.25">
      <c r="F61" s="35"/>
      <c r="G61" s="5"/>
      <c r="H61" s="3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H1439" s="5"/>
    </row>
  </sheetData>
  <printOptions/>
  <pageMargins left="0.75" right="0.5" top="0.43" bottom="0.7" header="0.35" footer="0.5"/>
  <pageSetup fitToHeight="1" fitToWidth="1" horizontalDpi="360" verticalDpi="36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BKCB</dc:creator>
  <cp:keywords/>
  <dc:description/>
  <cp:lastModifiedBy>KBKSB</cp:lastModifiedBy>
  <cp:lastPrinted>2002-02-22T04:10:43Z</cp:lastPrinted>
  <dcterms:created xsi:type="dcterms:W3CDTF">1999-03-13T03:06:08Z</dcterms:created>
  <dcterms:modified xsi:type="dcterms:W3CDTF">2002-02-21T04:59:13Z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