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Cons. BS " sheetId="1" r:id="rId1"/>
    <sheet name="cons Inc Stat" sheetId="2" r:id="rId2"/>
  </sheets>
  <definedNames>
    <definedName name="_xlnm.Print_Area" localSheetId="0">'Cons. BS '!$A$1:$H$80</definedName>
  </definedNames>
  <calcPr fullCalcOnLoad="1"/>
</workbook>
</file>

<file path=xl/sharedStrings.xml><?xml version="1.0" encoding="utf-8"?>
<sst xmlns="http://schemas.openxmlformats.org/spreadsheetml/2006/main" count="135" uniqueCount="116">
  <si>
    <t>CONSOLIDATED INCOME STATEMENT</t>
  </si>
  <si>
    <t>RM'000</t>
  </si>
  <si>
    <t xml:space="preserve">   (b)    Investment income</t>
  </si>
  <si>
    <t xml:space="preserve">  (c)    Depreciation and amortisation</t>
  </si>
  <si>
    <t xml:space="preserve">  (d)    Exceptional items</t>
  </si>
  <si>
    <t xml:space="preserve">        (ii)  Less minority interests</t>
  </si>
  <si>
    <t xml:space="preserve">         (ii)  Less minority interests</t>
  </si>
  <si>
    <t xml:space="preserve">         (iii)  Extraordinary items attrributable to </t>
  </si>
  <si>
    <t xml:space="preserve">                members of the company</t>
  </si>
  <si>
    <t>N/A</t>
  </si>
  <si>
    <t>AS AT END OF</t>
  </si>
  <si>
    <t>AS AT PRECEDING</t>
  </si>
  <si>
    <t>CURRENT QUARTER</t>
  </si>
  <si>
    <t>FINANCIAL YEAR END</t>
  </si>
  <si>
    <t xml:space="preserve">           Stocks</t>
  </si>
  <si>
    <t xml:space="preserve">           Trade Debtors</t>
  </si>
  <si>
    <t xml:space="preserve">           Other debtors, Prepayments &amp; Deposits</t>
  </si>
  <si>
    <t xml:space="preserve">SUBUR TIASA HOLDINGS BHD     (341792-W)     </t>
  </si>
  <si>
    <t>No. 8-14, (1st-3rd Fl.), Jln Chengal, C.D.T. No. 123, 96000 Sibu Sarawak, Malaysia</t>
  </si>
  <si>
    <t>Head Office :Tel:084-327776</t>
  </si>
  <si>
    <t>Fax :084-317919 / 084-322372</t>
  </si>
  <si>
    <t>E-Mail : suburth@tm.net.my</t>
  </si>
  <si>
    <t>CUMMULATIVE QUARTER</t>
  </si>
  <si>
    <t>CURRENT</t>
  </si>
  <si>
    <t>PRECEDING YEAR</t>
  </si>
  <si>
    <t>YEAR</t>
  </si>
  <si>
    <t>CORRESPONDING</t>
  </si>
  <si>
    <t>QUARTER</t>
  </si>
  <si>
    <t>TO  DATE</t>
  </si>
  <si>
    <t>PERIOD</t>
  </si>
  <si>
    <t>31/10/1999</t>
  </si>
  <si>
    <t xml:space="preserve">           amortisation, exceptional items, income</t>
  </si>
  <si>
    <t xml:space="preserve">           tax, minority interests and extraordinary </t>
  </si>
  <si>
    <t xml:space="preserve">           items</t>
  </si>
  <si>
    <t xml:space="preserve">          extraordinary items</t>
  </si>
  <si>
    <t xml:space="preserve">         interests and extraordinary items</t>
  </si>
  <si>
    <t xml:space="preserve">             deducting minority interests</t>
  </si>
  <si>
    <t xml:space="preserve">         after deducting any provision for </t>
  </si>
  <si>
    <t xml:space="preserve">         perference dividends, if any:-</t>
  </si>
  <si>
    <t xml:space="preserve">               ordinary shares)  (sen)</t>
  </si>
  <si>
    <t xml:space="preserve">              ordinary shares) (sen)</t>
  </si>
  <si>
    <t xml:space="preserve">CORRESPONDING </t>
  </si>
  <si>
    <t>Goodwill on Consolidation</t>
  </si>
  <si>
    <t xml:space="preserve">           Tax recoverable</t>
  </si>
  <si>
    <t xml:space="preserve">            Bank Borrowings</t>
  </si>
  <si>
    <t>Net Current Assets</t>
  </si>
  <si>
    <t>Shareholders' Funds</t>
  </si>
  <si>
    <t>Share Capital</t>
  </si>
  <si>
    <t>Reserves</t>
  </si>
  <si>
    <t xml:space="preserve">          Retained Profit</t>
  </si>
  <si>
    <t>Other Long Term Liabilities</t>
  </si>
  <si>
    <t xml:space="preserve">   (c)    Other income </t>
  </si>
  <si>
    <t>2 (a)    Profit/(loss) before finance cost, deprecation,</t>
  </si>
  <si>
    <t xml:space="preserve">  (b)    Finance cost</t>
  </si>
  <si>
    <t xml:space="preserve">  (f)   Share of profit and losses  </t>
  </si>
  <si>
    <t xml:space="preserve">         of associated companies</t>
  </si>
  <si>
    <t xml:space="preserve"> (h)   Income tax</t>
  </si>
  <si>
    <t xml:space="preserve"> (j)    Pre-acquisition profit/(loss), if applicable</t>
  </si>
  <si>
    <t xml:space="preserve"> (l)    (i)  Extraordinary items</t>
  </si>
  <si>
    <t xml:space="preserve"> (k)    Net profit/(loss) from oridinary activities  </t>
  </si>
  <si>
    <t xml:space="preserve">         attributable to members of the company</t>
  </si>
  <si>
    <t xml:space="preserve"> (i)    (i)  Profit/(loss) after income tax before </t>
  </si>
  <si>
    <t xml:space="preserve"> (m)    Net profit/(loss) attributable</t>
  </si>
  <si>
    <t xml:space="preserve">          to members of the company</t>
  </si>
  <si>
    <t xml:space="preserve">         (a)  Basis (based on 200 million</t>
  </si>
  <si>
    <t xml:space="preserve">         (b)  Fully diluted (based on………….</t>
  </si>
  <si>
    <t xml:space="preserve">  (e)    Profit/(loss) before income tax,</t>
  </si>
  <si>
    <t xml:space="preserve">          minority interests and</t>
  </si>
  <si>
    <t xml:space="preserve"> (g)    Profit/(loss) before income tax, minority </t>
  </si>
  <si>
    <t>Property, plant &amp; equipment</t>
  </si>
  <si>
    <t>Investment in associated companies</t>
  </si>
  <si>
    <t>Long term investments</t>
  </si>
  <si>
    <t>Intangible assets</t>
  </si>
  <si>
    <t xml:space="preserve">           Inventories</t>
  </si>
  <si>
    <t xml:space="preserve">           Trade receivables</t>
  </si>
  <si>
    <t xml:space="preserve">           Cash </t>
  </si>
  <si>
    <t xml:space="preserve">            Short term borrowings</t>
  </si>
  <si>
    <t xml:space="preserve">           Short term investments</t>
  </si>
  <si>
    <t xml:space="preserve">           Other debtors, prepayments &amp; deposits</t>
  </si>
  <si>
    <t xml:space="preserve">            Trade payables</t>
  </si>
  <si>
    <t xml:space="preserve">            Other payables</t>
  </si>
  <si>
    <t xml:space="preserve">            Proposed dividend</t>
  </si>
  <si>
    <t xml:space="preserve">            Provision for taxation</t>
  </si>
  <si>
    <t xml:space="preserve">          Revaluation reserve</t>
  </si>
  <si>
    <t xml:space="preserve">          Share premium</t>
  </si>
  <si>
    <t xml:space="preserve">          Capital reserve</t>
  </si>
  <si>
    <t xml:space="preserve">          Statutory reserve </t>
  </si>
  <si>
    <t>Minority interests</t>
  </si>
  <si>
    <t>Long term borrowings</t>
  </si>
  <si>
    <t>Deferred taxation</t>
  </si>
  <si>
    <t>Net tangible assets per share (RM)</t>
  </si>
  <si>
    <t>1 (a)    Revenue</t>
  </si>
  <si>
    <t>Current assets</t>
  </si>
  <si>
    <t>Current liabilities</t>
  </si>
  <si>
    <t>Rights in Timber Licences</t>
  </si>
  <si>
    <t xml:space="preserve">           Deposits with financial institutions </t>
  </si>
  <si>
    <t>31/01/2002</t>
  </si>
  <si>
    <t>INDIVIDUAL QUARTER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</si>
  <si>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</si>
  <si>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</si>
  <si>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</si>
  <si>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/ 084-211887</t>
  </si>
  <si>
    <t xml:space="preserve">                      E-Mail : suburth@tm.net.my</t>
  </si>
  <si>
    <t>Long term receivable</t>
  </si>
  <si>
    <t>3       (Loss)/Earnings per share based on 2(m) above</t>
  </si>
  <si>
    <t xml:space="preserve">Quarterly report on consolidated results for the financial quarter ended 30th April 2002. The figures have not been audited. </t>
  </si>
  <si>
    <t>30/04/2002</t>
  </si>
  <si>
    <t>30/04/2001</t>
  </si>
  <si>
    <t>CONSOLIDATED BALANCE SHEET as at end of the financial quarter ended 30th April 2002</t>
  </si>
  <si>
    <t xml:space="preserve">                  SUBUR TIASA HOLDINGS BHD     (341792-W)     </t>
  </si>
  <si>
    <t xml:space="preserve">                  No. 66-78, Pusat Suria Permata, Jalan Upper Lanang, C.D.T. No. 123, 96000 Sibu Sarawak, </t>
  </si>
  <si>
    <t xml:space="preserve">                  Malaysia</t>
  </si>
  <si>
    <t xml:space="preserve">                  Head Office :Tel : 084-211555     Fax : 084-211886 / 084-211887</t>
  </si>
  <si>
    <t xml:space="preserve">                  E-Mail : suburth@tm.net.my</t>
  </si>
  <si>
    <t xml:space="preserve">             UNAUDITED</t>
  </si>
  <si>
    <r>
      <t xml:space="preserve">                    </t>
    </r>
    <r>
      <rPr>
        <b/>
        <sz val="10"/>
        <rFont val="Times New Roman"/>
        <family val="1"/>
      </rPr>
      <t>AUDITED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</si>
</sst>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u val="singleAccounting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 horizontal="right"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7" fontId="2" fillId="0" borderId="0" xfId="15" applyNumberFormat="1" applyFont="1" applyBorder="1" applyAlignment="1">
      <alignment horizontal="center"/>
    </xf>
    <xf numFmtId="37" fontId="1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37" fontId="1" fillId="0" borderId="0" xfId="15" applyNumberFormat="1" applyFont="1" applyAlignment="1">
      <alignment/>
    </xf>
    <xf numFmtId="178" fontId="1" fillId="0" borderId="0" xfId="15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0" xfId="15" applyNumberFormat="1" applyFont="1" applyAlignment="1">
      <alignment/>
    </xf>
    <xf numFmtId="38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43" fontId="1" fillId="0" borderId="0" xfId="15" applyFont="1" applyAlignment="1">
      <alignment/>
    </xf>
    <xf numFmtId="3" fontId="1" fillId="0" borderId="1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15" applyNumberFormat="1" applyFont="1" applyAlignment="1">
      <alignment horizontal="right"/>
    </xf>
    <xf numFmtId="3" fontId="1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15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15" applyNumberFormat="1" applyFont="1" applyBorder="1" applyAlignment="1">
      <alignment/>
    </xf>
    <xf numFmtId="4" fontId="1" fillId="0" borderId="2" xfId="0" applyNumberFormat="1" applyFont="1" applyBorder="1" applyAlignment="1" quotePrefix="1">
      <alignment/>
    </xf>
    <xf numFmtId="3" fontId="1" fillId="0" borderId="1" xfId="15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78" fontId="1" fillId="0" borderId="1" xfId="15" applyNumberFormat="1" applyFont="1" applyFill="1" applyBorder="1" applyAlignment="1">
      <alignment/>
    </xf>
    <xf numFmtId="178" fontId="1" fillId="0" borderId="0" xfId="15" applyNumberFormat="1" applyFont="1" applyFill="1" applyBorder="1" applyAlignment="1">
      <alignment/>
    </xf>
    <xf numFmtId="178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8" fontId="4" fillId="0" borderId="0" xfId="15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178" fontId="1" fillId="0" borderId="2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38" fontId="1" fillId="0" borderId="0" xfId="15" applyNumberFormat="1" applyFont="1" applyFill="1" applyAlignment="1">
      <alignment/>
    </xf>
    <xf numFmtId="1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8" fontId="6" fillId="0" borderId="0" xfId="15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178" fontId="1" fillId="0" borderId="1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78" fontId="1" fillId="0" borderId="0" xfId="15" applyNumberFormat="1" applyFont="1" applyFill="1" applyBorder="1" applyAlignment="1">
      <alignment horizontal="center"/>
    </xf>
    <xf numFmtId="14" fontId="2" fillId="0" borderId="0" xfId="0" applyNumberFormat="1" applyFont="1" applyAlignment="1" quotePrefix="1">
      <alignment horizontal="right"/>
    </xf>
    <xf numFmtId="14" fontId="2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7" fillId="0" borderId="0" xfId="15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8" fontId="7" fillId="0" borderId="0" xfId="15" applyNumberFormat="1" applyFont="1" applyFill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43" fontId="1" fillId="0" borderId="0" xfId="15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/>
    </xf>
    <xf numFmtId="3" fontId="1" fillId="0" borderId="0" xfId="15" applyNumberFormat="1" applyFont="1" applyFill="1" applyBorder="1" applyAlignment="1">
      <alignment horizontal="right"/>
    </xf>
    <xf numFmtId="3" fontId="1" fillId="0" borderId="2" xfId="15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1" fillId="0" borderId="0" xfId="15" applyNumberFormat="1" applyFont="1" applyFill="1" applyAlignment="1">
      <alignment horizontal="right"/>
    </xf>
    <xf numFmtId="4" fontId="1" fillId="0" borderId="2" xfId="0" applyNumberFormat="1" applyFont="1" applyFill="1" applyBorder="1" applyAlignment="1" quotePrefix="1">
      <alignment/>
    </xf>
    <xf numFmtId="0" fontId="3" fillId="0" borderId="0" xfId="0" applyFont="1" applyFill="1" applyAlignment="1">
      <alignment/>
    </xf>
    <xf numFmtId="37" fontId="3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71247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07682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507682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19</xdr:row>
      <xdr:rowOff>0</xdr:rowOff>
    </xdr:from>
    <xdr:to>
      <xdr:col>13</xdr:col>
      <xdr:colOff>514350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729615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19</xdr:row>
      <xdr:rowOff>28575</xdr:rowOff>
    </xdr:from>
    <xdr:to>
      <xdr:col>13</xdr:col>
      <xdr:colOff>514350</xdr:colOff>
      <xdr:row>19</xdr:row>
      <xdr:rowOff>28575</xdr:rowOff>
    </xdr:to>
    <xdr:sp>
      <xdr:nvSpPr>
        <xdr:cNvPr id="4" name="Line 4"/>
        <xdr:cNvSpPr>
          <a:spLocks/>
        </xdr:cNvSpPr>
      </xdr:nvSpPr>
      <xdr:spPr>
        <a:xfrm>
          <a:off x="7296150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0</xdr:rowOff>
    </xdr:from>
    <xdr:to>
      <xdr:col>13</xdr:col>
      <xdr:colOff>514350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72961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28575</xdr:rowOff>
    </xdr:from>
    <xdr:to>
      <xdr:col>13</xdr:col>
      <xdr:colOff>514350</xdr:colOff>
      <xdr:row>23</xdr:row>
      <xdr:rowOff>28575</xdr:rowOff>
    </xdr:to>
    <xdr:sp>
      <xdr:nvSpPr>
        <xdr:cNvPr id="6" name="Line 6"/>
        <xdr:cNvSpPr>
          <a:spLocks/>
        </xdr:cNvSpPr>
      </xdr:nvSpPr>
      <xdr:spPr>
        <a:xfrm>
          <a:off x="72961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9525</xdr:rowOff>
    </xdr:from>
    <xdr:to>
      <xdr:col>14</xdr:col>
      <xdr:colOff>0</xdr:colOff>
      <xdr:row>34</xdr:row>
      <xdr:rowOff>9525</xdr:rowOff>
    </xdr:to>
    <xdr:sp>
      <xdr:nvSpPr>
        <xdr:cNvPr id="7" name="Line 7"/>
        <xdr:cNvSpPr>
          <a:spLocks/>
        </xdr:cNvSpPr>
      </xdr:nvSpPr>
      <xdr:spPr>
        <a:xfrm>
          <a:off x="7296150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8" name="Line 8"/>
        <xdr:cNvSpPr>
          <a:spLocks/>
        </xdr:cNvSpPr>
      </xdr:nvSpPr>
      <xdr:spPr>
        <a:xfrm>
          <a:off x="7296150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41</xdr:row>
      <xdr:rowOff>0</xdr:rowOff>
    </xdr:from>
    <xdr:to>
      <xdr:col>13</xdr:col>
      <xdr:colOff>514350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>
          <a:off x="7296150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51</xdr:row>
      <xdr:rowOff>9525</xdr:rowOff>
    </xdr:from>
    <xdr:to>
      <xdr:col>13</xdr:col>
      <xdr:colOff>514350</xdr:colOff>
      <xdr:row>51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72961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56</xdr:row>
      <xdr:rowOff>9525</xdr:rowOff>
    </xdr:from>
    <xdr:to>
      <xdr:col>13</xdr:col>
      <xdr:colOff>514350</xdr:colOff>
      <xdr:row>56</xdr:row>
      <xdr:rowOff>9525</xdr:rowOff>
    </xdr:to>
    <xdr:sp>
      <xdr:nvSpPr>
        <xdr:cNvPr id="11" name="Line 11"/>
        <xdr:cNvSpPr>
          <a:spLocks/>
        </xdr:cNvSpPr>
      </xdr:nvSpPr>
      <xdr:spPr>
        <a:xfrm>
          <a:off x="7296150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56</xdr:row>
      <xdr:rowOff>38100</xdr:rowOff>
    </xdr:from>
    <xdr:to>
      <xdr:col>14</xdr:col>
      <xdr:colOff>0</xdr:colOff>
      <xdr:row>56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7296150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63</xdr:row>
      <xdr:rowOff>9525</xdr:rowOff>
    </xdr:from>
    <xdr:to>
      <xdr:col>13</xdr:col>
      <xdr:colOff>514350</xdr:colOff>
      <xdr:row>63</xdr:row>
      <xdr:rowOff>9525</xdr:rowOff>
    </xdr:to>
    <xdr:sp>
      <xdr:nvSpPr>
        <xdr:cNvPr id="13" name="Line 13"/>
        <xdr:cNvSpPr>
          <a:spLocks/>
        </xdr:cNvSpPr>
      </xdr:nvSpPr>
      <xdr:spPr>
        <a:xfrm>
          <a:off x="7296150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66</xdr:row>
      <xdr:rowOff>0</xdr:rowOff>
    </xdr:from>
    <xdr:to>
      <xdr:col>13</xdr:col>
      <xdr:colOff>514350</xdr:colOff>
      <xdr:row>66</xdr:row>
      <xdr:rowOff>0</xdr:rowOff>
    </xdr:to>
    <xdr:sp>
      <xdr:nvSpPr>
        <xdr:cNvPr id="14" name="Line 14"/>
        <xdr:cNvSpPr>
          <a:spLocks/>
        </xdr:cNvSpPr>
      </xdr:nvSpPr>
      <xdr:spPr>
        <a:xfrm>
          <a:off x="7296150" y="1036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66</xdr:row>
      <xdr:rowOff>28575</xdr:rowOff>
    </xdr:from>
    <xdr:to>
      <xdr:col>13</xdr:col>
      <xdr:colOff>514350</xdr:colOff>
      <xdr:row>66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7296150" y="103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7</xdr:col>
      <xdr:colOff>0</xdr:colOff>
      <xdr:row>1</xdr:row>
      <xdr:rowOff>9525</xdr:rowOff>
    </xdr:to>
    <xdr:sp>
      <xdr:nvSpPr>
        <xdr:cNvPr id="16" name="Line 19"/>
        <xdr:cNvSpPr>
          <a:spLocks/>
        </xdr:cNvSpPr>
      </xdr:nvSpPr>
      <xdr:spPr>
        <a:xfrm>
          <a:off x="507682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7</xdr:col>
      <xdr:colOff>0</xdr:colOff>
      <xdr:row>1</xdr:row>
      <xdr:rowOff>9525</xdr:rowOff>
    </xdr:to>
    <xdr:sp>
      <xdr:nvSpPr>
        <xdr:cNvPr id="17" name="Line 20"/>
        <xdr:cNvSpPr>
          <a:spLocks/>
        </xdr:cNvSpPr>
      </xdr:nvSpPr>
      <xdr:spPr>
        <a:xfrm>
          <a:off x="507682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18" name="Line 21"/>
        <xdr:cNvSpPr>
          <a:spLocks/>
        </xdr:cNvSpPr>
      </xdr:nvSpPr>
      <xdr:spPr>
        <a:xfrm>
          <a:off x="396240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19" name="Line 22"/>
        <xdr:cNvSpPr>
          <a:spLocks/>
        </xdr:cNvSpPr>
      </xdr:nvSpPr>
      <xdr:spPr>
        <a:xfrm>
          <a:off x="396240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523875</xdr:colOff>
      <xdr:row>4</xdr:row>
      <xdr:rowOff>123825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.57421875" style="2" customWidth="1"/>
    <col min="2" max="2" width="50.7109375" style="2" customWidth="1"/>
    <col min="3" max="3" width="22.00390625" style="45" customWidth="1"/>
    <col min="4" max="4" width="9.57421875" style="2" customWidth="1"/>
    <col min="5" max="5" width="22.00390625" style="2" customWidth="1"/>
    <col min="6" max="6" width="1.8515625" style="2" customWidth="1"/>
    <col min="7" max="16384" width="3.57421875" style="2" customWidth="1"/>
  </cols>
  <sheetData>
    <row r="1" spans="1:7" s="78" customFormat="1" ht="15">
      <c r="A1" s="86"/>
      <c r="B1" s="79" t="s">
        <v>98</v>
      </c>
      <c r="C1" s="91"/>
      <c r="D1" s="86"/>
      <c r="E1" s="86"/>
      <c r="F1" s="86"/>
      <c r="G1" s="86"/>
    </row>
    <row r="2" spans="1:7" s="78" customFormat="1" ht="15" customHeight="1">
      <c r="A2" s="86"/>
      <c r="B2" s="79" t="s">
        <v>99</v>
      </c>
      <c r="C2" s="83"/>
      <c r="D2" s="79"/>
      <c r="F2" s="86"/>
      <c r="G2" s="86"/>
    </row>
    <row r="3" spans="1:7" s="78" customFormat="1" ht="15" customHeight="1">
      <c r="A3" s="86"/>
      <c r="B3" s="79" t="s">
        <v>100</v>
      </c>
      <c r="C3" s="83"/>
      <c r="D3" s="79"/>
      <c r="F3" s="86"/>
      <c r="G3" s="86"/>
    </row>
    <row r="4" spans="1:7" s="78" customFormat="1" ht="15" customHeight="1">
      <c r="A4" s="86"/>
      <c r="B4" s="79" t="s">
        <v>101</v>
      </c>
      <c r="C4" s="83"/>
      <c r="D4" s="79"/>
      <c r="F4" s="86"/>
      <c r="G4" s="86"/>
    </row>
    <row r="5" spans="1:6" s="78" customFormat="1" ht="15" customHeight="1">
      <c r="A5" s="87"/>
      <c r="B5" s="79" t="s">
        <v>102</v>
      </c>
      <c r="C5" s="92"/>
      <c r="D5" s="87"/>
      <c r="E5" s="87"/>
      <c r="F5" s="87"/>
    </row>
    <row r="6" spans="1:6" ht="15.75" customHeight="1">
      <c r="A6" s="4"/>
      <c r="B6" s="4"/>
      <c r="C6" s="50"/>
      <c r="D6" s="4"/>
      <c r="E6" s="4"/>
      <c r="F6" s="4"/>
    </row>
    <row r="7" ht="12" customHeight="1"/>
    <row r="8" spans="1:4" ht="12" customHeight="1">
      <c r="A8" s="1" t="s">
        <v>108</v>
      </c>
      <c r="B8" s="1"/>
      <c r="C8" s="49"/>
      <c r="D8" s="1"/>
    </row>
    <row r="9" spans="1:4" ht="12" customHeight="1">
      <c r="A9" s="1"/>
      <c r="B9" s="1"/>
      <c r="C9" s="49"/>
      <c r="D9" s="1"/>
    </row>
    <row r="10" spans="1:5" ht="12" customHeight="1">
      <c r="A10" s="1"/>
      <c r="B10" s="1"/>
      <c r="C10" s="49" t="s">
        <v>114</v>
      </c>
      <c r="D10" s="1"/>
      <c r="E10" s="2" t="s">
        <v>115</v>
      </c>
    </row>
    <row r="11" spans="3:6" ht="12" customHeight="1">
      <c r="C11" s="93" t="s">
        <v>10</v>
      </c>
      <c r="E11" s="6" t="s">
        <v>11</v>
      </c>
      <c r="F11" s="6"/>
    </row>
    <row r="12" spans="1:6" ht="12" customHeight="1">
      <c r="A12" s="1"/>
      <c r="B12" s="1"/>
      <c r="C12" s="93" t="s">
        <v>12</v>
      </c>
      <c r="D12" s="1"/>
      <c r="E12" s="6" t="s">
        <v>13</v>
      </c>
      <c r="F12" s="12"/>
    </row>
    <row r="13" spans="1:6" ht="12" customHeight="1">
      <c r="A13" s="1"/>
      <c r="B13" s="1"/>
      <c r="C13" s="94" t="s">
        <v>106</v>
      </c>
      <c r="D13" s="1"/>
      <c r="E13" s="76" t="s">
        <v>96</v>
      </c>
      <c r="F13" s="6"/>
    </row>
    <row r="14" spans="5:6" ht="12" customHeight="1">
      <c r="E14" s="7"/>
      <c r="F14" s="7"/>
    </row>
    <row r="15" spans="3:6" ht="12" customHeight="1">
      <c r="C15" s="93" t="s">
        <v>1</v>
      </c>
      <c r="E15" s="6" t="s">
        <v>1</v>
      </c>
      <c r="F15" s="13"/>
    </row>
    <row r="16" spans="5:6" ht="12" customHeight="1">
      <c r="E16" s="6"/>
      <c r="F16" s="7"/>
    </row>
    <row r="17" spans="1:6" ht="12" customHeight="1">
      <c r="A17" s="16">
        <v>1</v>
      </c>
      <c r="B17" s="2" t="s">
        <v>69</v>
      </c>
      <c r="C17" s="95">
        <v>170734</v>
      </c>
      <c r="E17" s="20">
        <v>169809</v>
      </c>
      <c r="F17" s="14"/>
    </row>
    <row r="18" spans="1:6" ht="12" customHeight="1">
      <c r="A18" s="16"/>
      <c r="C18" s="95"/>
      <c r="E18" s="20"/>
      <c r="F18" s="14"/>
    </row>
    <row r="19" spans="1:6" ht="12" customHeight="1">
      <c r="A19" s="16">
        <v>2</v>
      </c>
      <c r="B19" s="2" t="s">
        <v>103</v>
      </c>
      <c r="C19" s="95">
        <v>26962</v>
      </c>
      <c r="E19" s="20">
        <v>27538</v>
      </c>
      <c r="F19" s="14"/>
    </row>
    <row r="20" spans="1:6" ht="12" customHeight="1">
      <c r="A20" s="16"/>
      <c r="C20" s="95"/>
      <c r="E20" s="20"/>
      <c r="F20" s="14"/>
    </row>
    <row r="21" spans="1:6" ht="12" customHeight="1">
      <c r="A21" s="16">
        <v>3</v>
      </c>
      <c r="B21" s="2" t="s">
        <v>70</v>
      </c>
      <c r="C21" s="95">
        <v>0</v>
      </c>
      <c r="E21" s="20">
        <v>0</v>
      </c>
      <c r="F21" s="14"/>
    </row>
    <row r="22" spans="1:6" ht="12" customHeight="1">
      <c r="A22" s="16"/>
      <c r="C22" s="95"/>
      <c r="E22" s="20"/>
      <c r="F22" s="14"/>
    </row>
    <row r="23" spans="1:6" ht="12" customHeight="1">
      <c r="A23" s="16">
        <v>4</v>
      </c>
      <c r="B23" s="2" t="s">
        <v>71</v>
      </c>
      <c r="C23" s="95">
        <v>0</v>
      </c>
      <c r="E23" s="20">
        <v>0</v>
      </c>
      <c r="F23" s="14"/>
    </row>
    <row r="24" spans="1:6" ht="12" customHeight="1">
      <c r="A24" s="16"/>
      <c r="C24" s="95"/>
      <c r="E24" s="20"/>
      <c r="F24" s="14"/>
    </row>
    <row r="25" spans="1:6" ht="12" customHeight="1">
      <c r="A25" s="16">
        <v>5</v>
      </c>
      <c r="B25" s="2" t="s">
        <v>42</v>
      </c>
      <c r="C25" s="95">
        <v>4569</v>
      </c>
      <c r="E25" s="20">
        <f>5829.148-1019.6195</f>
        <v>4809.5285</v>
      </c>
      <c r="F25" s="15"/>
    </row>
    <row r="26" spans="1:6" ht="12" customHeight="1">
      <c r="A26" s="16"/>
      <c r="C26" s="95"/>
      <c r="E26" s="20"/>
      <c r="F26" s="15"/>
    </row>
    <row r="27" spans="1:6" ht="12" customHeight="1">
      <c r="A27" s="16">
        <v>6</v>
      </c>
      <c r="B27" s="2" t="s">
        <v>72</v>
      </c>
      <c r="C27" s="95">
        <v>0</v>
      </c>
      <c r="E27" s="20">
        <v>0</v>
      </c>
      <c r="F27" s="15"/>
    </row>
    <row r="28" spans="1:6" ht="12" customHeight="1">
      <c r="A28" s="16"/>
      <c r="C28" s="95"/>
      <c r="E28" s="20"/>
      <c r="F28" s="15"/>
    </row>
    <row r="29" spans="1:6" ht="12" customHeight="1">
      <c r="A29" s="16">
        <v>7</v>
      </c>
      <c r="B29" s="2" t="s">
        <v>94</v>
      </c>
      <c r="C29" s="95">
        <v>151145</v>
      </c>
      <c r="E29" s="20">
        <f>154575.352</f>
        <v>154575.352</v>
      </c>
      <c r="F29" s="15"/>
    </row>
    <row r="30" spans="1:6" ht="12" customHeight="1">
      <c r="A30" s="16"/>
      <c r="C30" s="95"/>
      <c r="E30" s="20"/>
      <c r="F30" s="15"/>
    </row>
    <row r="31" spans="1:6" ht="12" customHeight="1">
      <c r="A31" s="16">
        <v>8</v>
      </c>
      <c r="B31" s="2" t="s">
        <v>92</v>
      </c>
      <c r="C31" s="95"/>
      <c r="E31" s="20"/>
      <c r="F31" s="15"/>
    </row>
    <row r="32" spans="1:6" ht="12" customHeight="1">
      <c r="A32" s="16" t="s">
        <v>14</v>
      </c>
      <c r="B32" s="2" t="s">
        <v>73</v>
      </c>
      <c r="C32" s="95">
        <v>53658</v>
      </c>
      <c r="E32" s="20">
        <v>60807</v>
      </c>
      <c r="F32" s="15"/>
    </row>
    <row r="33" spans="1:6" ht="12" customHeight="1">
      <c r="A33" s="16" t="s">
        <v>15</v>
      </c>
      <c r="B33" s="2" t="s">
        <v>74</v>
      </c>
      <c r="C33" s="95">
        <v>26150</v>
      </c>
      <c r="E33" s="20">
        <f>23550</f>
        <v>23550</v>
      </c>
      <c r="F33" s="15"/>
    </row>
    <row r="34" spans="1:6" ht="12" customHeight="1">
      <c r="A34" s="16"/>
      <c r="B34" s="2" t="s">
        <v>77</v>
      </c>
      <c r="C34" s="45">
        <v>0</v>
      </c>
      <c r="E34" s="2">
        <v>0</v>
      </c>
      <c r="F34" s="15"/>
    </row>
    <row r="35" spans="1:6" ht="12" customHeight="1">
      <c r="A35" s="16"/>
      <c r="B35" s="2" t="s">
        <v>95</v>
      </c>
      <c r="C35" s="96">
        <f>43292</f>
        <v>43292</v>
      </c>
      <c r="E35" s="20">
        <f>22703</f>
        <v>22703</v>
      </c>
      <c r="F35" s="15"/>
    </row>
    <row r="36" spans="1:6" ht="12" customHeight="1">
      <c r="A36" s="16"/>
      <c r="B36" s="2" t="s">
        <v>75</v>
      </c>
      <c r="C36" s="96">
        <v>2915</v>
      </c>
      <c r="E36" s="29">
        <f>3785</f>
        <v>3785</v>
      </c>
      <c r="F36" s="15"/>
    </row>
    <row r="37" spans="1:6" ht="12" customHeight="1">
      <c r="A37" s="16" t="s">
        <v>16</v>
      </c>
      <c r="B37" s="2" t="s">
        <v>78</v>
      </c>
      <c r="C37" s="95">
        <f>(502330+7770390+6629470)/1000</f>
        <v>14902.19</v>
      </c>
      <c r="E37" s="20">
        <f>36929-27538</f>
        <v>9391</v>
      </c>
      <c r="F37" s="15"/>
    </row>
    <row r="38" spans="1:6" ht="12" customHeight="1">
      <c r="A38" s="16"/>
      <c r="B38" s="2" t="s">
        <v>43</v>
      </c>
      <c r="C38" s="97">
        <f>5406</f>
        <v>5406</v>
      </c>
      <c r="E38" s="27">
        <v>4846</v>
      </c>
      <c r="F38" s="15"/>
    </row>
    <row r="39" spans="1:6" ht="12" customHeight="1">
      <c r="A39" s="16"/>
      <c r="C39" s="98"/>
      <c r="E39" s="43"/>
      <c r="F39" s="15"/>
    </row>
    <row r="40" spans="1:6" ht="12" customHeight="1">
      <c r="A40" s="16"/>
      <c r="C40" s="99">
        <f>SUM(C32:C38)</f>
        <v>146323.19</v>
      </c>
      <c r="E40" s="42">
        <f>SUM(E32:E38)</f>
        <v>125082</v>
      </c>
      <c r="F40" s="15"/>
    </row>
    <row r="41" spans="1:6" ht="12" customHeight="1">
      <c r="A41" s="16"/>
      <c r="C41" s="95"/>
      <c r="E41" s="20"/>
      <c r="F41" s="15"/>
    </row>
    <row r="42" spans="1:6" ht="12" customHeight="1">
      <c r="A42" s="16">
        <v>9</v>
      </c>
      <c r="B42" s="2" t="s">
        <v>93</v>
      </c>
      <c r="C42" s="95"/>
      <c r="E42" s="20"/>
      <c r="F42" s="15"/>
    </row>
    <row r="43" spans="1:6" ht="12" customHeight="1">
      <c r="A43" s="16"/>
      <c r="B43" s="2" t="s">
        <v>79</v>
      </c>
      <c r="C43" s="95">
        <v>77668</v>
      </c>
      <c r="E43" s="20">
        <v>71142</v>
      </c>
      <c r="F43" s="15"/>
    </row>
    <row r="44" spans="1:6" ht="12" customHeight="1">
      <c r="A44" s="16"/>
      <c r="B44" s="2" t="s">
        <v>80</v>
      </c>
      <c r="C44" s="95">
        <f>(86535+103100+12138569)/1000</f>
        <v>12328.204</v>
      </c>
      <c r="E44" s="20">
        <v>13590</v>
      </c>
      <c r="F44" s="15"/>
    </row>
    <row r="45" spans="1:6" ht="12" customHeight="1">
      <c r="A45" s="16" t="s">
        <v>44</v>
      </c>
      <c r="B45" s="16" t="s">
        <v>76</v>
      </c>
      <c r="C45" s="100">
        <f>539</f>
        <v>539</v>
      </c>
      <c r="D45" s="16"/>
      <c r="E45" s="30">
        <v>30000</v>
      </c>
      <c r="F45" s="15"/>
    </row>
    <row r="46" spans="1:6" ht="12" customHeight="1">
      <c r="A46" s="16"/>
      <c r="B46" s="2" t="s">
        <v>82</v>
      </c>
      <c r="C46" s="101">
        <v>1070</v>
      </c>
      <c r="E46" s="40">
        <v>9</v>
      </c>
      <c r="F46" s="15"/>
    </row>
    <row r="47" spans="1:6" ht="12" customHeight="1">
      <c r="A47" s="16"/>
      <c r="B47" s="2" t="s">
        <v>81</v>
      </c>
      <c r="C47" s="97">
        <v>0</v>
      </c>
      <c r="E47" s="27">
        <v>0</v>
      </c>
      <c r="F47" s="15"/>
    </row>
    <row r="48" spans="1:6" ht="12" customHeight="1">
      <c r="A48" s="16"/>
      <c r="C48" s="96"/>
      <c r="D48" s="3"/>
      <c r="E48" s="29"/>
      <c r="F48" s="15"/>
    </row>
    <row r="49" spans="1:6" ht="12" customHeight="1">
      <c r="A49" s="16"/>
      <c r="C49" s="99">
        <f>SUM(C43:C47)</f>
        <v>91605.204</v>
      </c>
      <c r="E49" s="42">
        <f>SUM(E43:E47)</f>
        <v>114741</v>
      </c>
      <c r="F49" s="15"/>
    </row>
    <row r="50" spans="1:6" ht="12" customHeight="1">
      <c r="A50" s="16"/>
      <c r="C50" s="102"/>
      <c r="E50" s="44"/>
      <c r="F50" s="15"/>
    </row>
    <row r="51" spans="1:6" ht="12" customHeight="1">
      <c r="A51" s="16"/>
      <c r="C51" s="95"/>
      <c r="E51" s="20"/>
      <c r="F51" s="15"/>
    </row>
    <row r="52" spans="1:6" ht="12" customHeight="1">
      <c r="A52" s="16">
        <v>10</v>
      </c>
      <c r="B52" s="2" t="s">
        <v>45</v>
      </c>
      <c r="C52" s="97">
        <f>+C40-C49</f>
        <v>54717.986000000004</v>
      </c>
      <c r="E52" s="27">
        <f>+E40-E49</f>
        <v>10341</v>
      </c>
      <c r="F52" s="15"/>
    </row>
    <row r="53" spans="1:6" ht="12" customHeight="1">
      <c r="A53" s="16"/>
      <c r="C53" s="95"/>
      <c r="E53" s="20"/>
      <c r="F53" s="15"/>
    </row>
    <row r="54" spans="1:6" ht="12" customHeight="1" thickBot="1">
      <c r="A54" s="16"/>
      <c r="C54" s="103">
        <f>SUM(C17:C29)+C52</f>
        <v>408127.98600000003</v>
      </c>
      <c r="D54" s="5"/>
      <c r="E54" s="35">
        <f>SUM(E17:E29)+E52</f>
        <v>367072.8805</v>
      </c>
      <c r="F54" s="15"/>
    </row>
    <row r="55" spans="1:6" ht="12" customHeight="1" thickTop="1">
      <c r="A55" s="16"/>
      <c r="C55" s="95"/>
      <c r="E55" s="20"/>
      <c r="F55" s="15"/>
    </row>
    <row r="56" spans="1:6" ht="12" customHeight="1">
      <c r="A56" s="16">
        <v>11</v>
      </c>
      <c r="B56" s="2" t="s">
        <v>46</v>
      </c>
      <c r="C56" s="95"/>
      <c r="E56" s="20"/>
      <c r="F56" s="15"/>
    </row>
    <row r="57" spans="1:6" ht="12" customHeight="1">
      <c r="A57" s="31"/>
      <c r="B57" s="1"/>
      <c r="C57" s="104"/>
      <c r="D57" s="1"/>
      <c r="E57" s="32"/>
      <c r="F57" s="15"/>
    </row>
    <row r="58" spans="1:6" ht="12" customHeight="1">
      <c r="A58" s="16"/>
      <c r="B58" s="2" t="s">
        <v>47</v>
      </c>
      <c r="C58" s="95">
        <v>200000</v>
      </c>
      <c r="E58" s="20">
        <v>200000</v>
      </c>
      <c r="F58" s="15"/>
    </row>
    <row r="59" spans="1:6" ht="12" customHeight="1">
      <c r="A59" s="16"/>
      <c r="C59" s="95"/>
      <c r="E59" s="20"/>
      <c r="F59" s="15"/>
    </row>
    <row r="60" spans="1:6" ht="12" customHeight="1">
      <c r="A60" s="16"/>
      <c r="B60" s="16" t="s">
        <v>48</v>
      </c>
      <c r="C60" s="105"/>
      <c r="D60" s="16"/>
      <c r="E60" s="33"/>
      <c r="F60" s="15"/>
    </row>
    <row r="61" spans="1:6" ht="12" customHeight="1">
      <c r="A61" s="16"/>
      <c r="B61" s="2" t="s">
        <v>84</v>
      </c>
      <c r="C61" s="95">
        <f>59679.744</f>
        <v>59679.744</v>
      </c>
      <c r="E61" s="20">
        <f>59679.744</f>
        <v>59679.744</v>
      </c>
      <c r="F61" s="15"/>
    </row>
    <row r="62" spans="1:6" ht="12" customHeight="1">
      <c r="A62" s="16"/>
      <c r="B62" s="2" t="s">
        <v>83</v>
      </c>
      <c r="C62" s="95">
        <v>0</v>
      </c>
      <c r="E62" s="20">
        <v>0</v>
      </c>
      <c r="F62" s="15"/>
    </row>
    <row r="63" spans="1:6" ht="12" customHeight="1">
      <c r="A63" s="16"/>
      <c r="B63" s="2" t="s">
        <v>85</v>
      </c>
      <c r="C63" s="95">
        <v>24117</v>
      </c>
      <c r="E63" s="20">
        <f>25386.306</f>
        <v>25386.306</v>
      </c>
      <c r="F63" s="15"/>
    </row>
    <row r="64" spans="1:6" ht="12" customHeight="1">
      <c r="A64" s="16"/>
      <c r="B64" s="2" t="s">
        <v>86</v>
      </c>
      <c r="C64" s="95">
        <v>0</v>
      </c>
      <c r="E64" s="20">
        <v>0</v>
      </c>
      <c r="F64" s="15"/>
    </row>
    <row r="65" spans="1:5" ht="12" customHeight="1">
      <c r="A65" s="16" t="s">
        <v>49</v>
      </c>
      <c r="B65" s="2" t="s">
        <v>49</v>
      </c>
      <c r="C65" s="97">
        <f>12007+1134</f>
        <v>13141</v>
      </c>
      <c r="E65" s="27">
        <f>(-20005429+32012531)/1000</f>
        <v>12007.102</v>
      </c>
    </row>
    <row r="66" spans="1:6" ht="12" customHeight="1">
      <c r="A66" s="16"/>
      <c r="C66" s="106">
        <f>SUM(C58:C65)</f>
        <v>296937.744</v>
      </c>
      <c r="E66" s="34">
        <f>SUM(E58:E65)</f>
        <v>297073.152</v>
      </c>
      <c r="F66" s="15"/>
    </row>
    <row r="67" spans="1:6" ht="12" customHeight="1">
      <c r="A67" s="16"/>
      <c r="C67" s="106"/>
      <c r="E67" s="34"/>
      <c r="F67" s="15"/>
    </row>
    <row r="68" spans="1:6" ht="12" customHeight="1">
      <c r="A68" s="16"/>
      <c r="C68" s="106"/>
      <c r="E68" s="34"/>
      <c r="F68" s="15"/>
    </row>
    <row r="69" spans="1:6" ht="12" customHeight="1">
      <c r="A69" s="16">
        <v>12</v>
      </c>
      <c r="B69" s="2" t="s">
        <v>87</v>
      </c>
      <c r="C69" s="95">
        <v>0</v>
      </c>
      <c r="E69" s="20">
        <v>0</v>
      </c>
      <c r="F69" s="15"/>
    </row>
    <row r="70" spans="1:6" ht="12" customHeight="1">
      <c r="A70" s="16"/>
      <c r="C70" s="95"/>
      <c r="E70" s="20"/>
      <c r="F70" s="15"/>
    </row>
    <row r="71" spans="1:6" ht="12" customHeight="1">
      <c r="A71" s="16">
        <v>13</v>
      </c>
      <c r="B71" s="2" t="s">
        <v>88</v>
      </c>
      <c r="C71" s="96">
        <v>111190</v>
      </c>
      <c r="E71" s="29">
        <v>70000</v>
      </c>
      <c r="F71" s="15"/>
    </row>
    <row r="72" spans="1:6" ht="12" customHeight="1">
      <c r="A72" s="16"/>
      <c r="C72" s="95"/>
      <c r="E72" s="20"/>
      <c r="F72" s="15"/>
    </row>
    <row r="73" spans="1:6" ht="12" customHeight="1">
      <c r="A73" s="16">
        <v>14</v>
      </c>
      <c r="B73" s="2" t="s">
        <v>50</v>
      </c>
      <c r="C73" s="95">
        <v>0</v>
      </c>
      <c r="E73" s="20">
        <v>0</v>
      </c>
      <c r="F73" s="15"/>
    </row>
    <row r="74" spans="1:6" ht="12" customHeight="1">
      <c r="A74" s="16"/>
      <c r="F74" s="15"/>
    </row>
    <row r="75" spans="1:6" ht="12" customHeight="1">
      <c r="A75" s="16">
        <v>15</v>
      </c>
      <c r="B75" s="2" t="s">
        <v>89</v>
      </c>
      <c r="C75" s="95">
        <v>0</v>
      </c>
      <c r="E75" s="20">
        <v>0</v>
      </c>
      <c r="F75" s="15"/>
    </row>
    <row r="76" spans="3:6" ht="12.75">
      <c r="C76" s="97"/>
      <c r="E76" s="27"/>
      <c r="F76" s="15"/>
    </row>
    <row r="77" spans="1:6" ht="12.75">
      <c r="A77" s="16"/>
      <c r="C77" s="95"/>
      <c r="E77" s="20"/>
      <c r="F77" s="15"/>
    </row>
    <row r="78" spans="1:6" ht="12" customHeight="1" thickBot="1">
      <c r="A78" s="16"/>
      <c r="C78" s="103">
        <f>+C66+C71</f>
        <v>408127.744</v>
      </c>
      <c r="E78" s="35">
        <f>+E66+E71</f>
        <v>367073.152</v>
      </c>
      <c r="F78" s="15"/>
    </row>
    <row r="79" spans="1:6" ht="12" customHeight="1" thickTop="1">
      <c r="A79" s="16"/>
      <c r="C79" s="95"/>
      <c r="E79" s="20"/>
      <c r="F79" s="15"/>
    </row>
    <row r="80" spans="1:6" ht="15.75" customHeight="1" thickBot="1">
      <c r="A80" s="16">
        <v>16</v>
      </c>
      <c r="B80" s="2" t="s">
        <v>90</v>
      </c>
      <c r="C80" s="107">
        <f>(+C66-C25)/C58</f>
        <v>1.46184372</v>
      </c>
      <c r="E80" s="41">
        <f>(+E66-E25)/E58</f>
        <v>1.4613181174999998</v>
      </c>
      <c r="F80" s="17"/>
    </row>
    <row r="81" ht="17.25" customHeight="1" thickTop="1">
      <c r="A81" s="16"/>
    </row>
    <row r="82" spans="1:6" s="8" customFormat="1" ht="15.75">
      <c r="A82" s="36"/>
      <c r="C82" s="108"/>
      <c r="E82" s="37"/>
      <c r="F82" s="11"/>
    </row>
    <row r="83" spans="1:6" s="8" customFormat="1" ht="15.75">
      <c r="A83" s="36"/>
      <c r="C83" s="108"/>
      <c r="E83" s="38"/>
      <c r="F83" s="11"/>
    </row>
    <row r="84" spans="1:6" s="8" customFormat="1" ht="15.75">
      <c r="A84" s="36"/>
      <c r="C84" s="108"/>
      <c r="E84" s="38"/>
      <c r="F84" s="11"/>
    </row>
    <row r="85" spans="1:6" s="8" customFormat="1" ht="15.75">
      <c r="A85" s="36"/>
      <c r="B85" s="9"/>
      <c r="C85" s="109"/>
      <c r="D85" s="9"/>
      <c r="E85" s="38"/>
      <c r="F85" s="11"/>
    </row>
    <row r="86" spans="1:6" s="8" customFormat="1" ht="15.75">
      <c r="A86" s="36"/>
      <c r="C86" s="108"/>
      <c r="E86" s="39"/>
      <c r="F86" s="10"/>
    </row>
    <row r="87" spans="1:6" s="8" customFormat="1" ht="15.75">
      <c r="A87" s="36"/>
      <c r="C87" s="108"/>
      <c r="E87" s="39"/>
      <c r="F87" s="10"/>
    </row>
    <row r="88" spans="1:6" s="8" customFormat="1" ht="15.75">
      <c r="A88" s="36"/>
      <c r="C88" s="108"/>
      <c r="E88" s="39"/>
      <c r="F88" s="10"/>
    </row>
    <row r="89" spans="1:6" s="8" customFormat="1" ht="15.75">
      <c r="A89" s="36"/>
      <c r="C89" s="108"/>
      <c r="E89" s="39"/>
      <c r="F89" s="10"/>
    </row>
    <row r="90" spans="1:6" s="8" customFormat="1" ht="15.75">
      <c r="A90" s="36"/>
      <c r="C90" s="108"/>
      <c r="E90" s="39"/>
      <c r="F90" s="10"/>
    </row>
    <row r="91" spans="1:6" s="8" customFormat="1" ht="15.75">
      <c r="A91" s="36"/>
      <c r="C91" s="108"/>
      <c r="E91" s="39"/>
      <c r="F91" s="10"/>
    </row>
    <row r="92" spans="1:6" s="8" customFormat="1" ht="15.75">
      <c r="A92" s="36"/>
      <c r="C92" s="108"/>
      <c r="E92" s="37"/>
      <c r="F92" s="10"/>
    </row>
    <row r="93" spans="1:6" s="8" customFormat="1" ht="15.75">
      <c r="A93" s="36"/>
      <c r="C93" s="108"/>
      <c r="E93" s="37"/>
      <c r="F93" s="10"/>
    </row>
    <row r="94" spans="1:6" s="8" customFormat="1" ht="15.75">
      <c r="A94" s="36"/>
      <c r="C94" s="108"/>
      <c r="E94" s="37"/>
      <c r="F94" s="10"/>
    </row>
    <row r="95" spans="1:6" s="8" customFormat="1" ht="15.75">
      <c r="A95" s="36"/>
      <c r="C95" s="108"/>
      <c r="E95" s="37"/>
      <c r="F95" s="10"/>
    </row>
    <row r="96" spans="1:6" s="8" customFormat="1" ht="15.75">
      <c r="A96" s="36"/>
      <c r="C96" s="108"/>
      <c r="E96" s="37"/>
      <c r="F96" s="10"/>
    </row>
    <row r="97" spans="1:6" s="8" customFormat="1" ht="15.75">
      <c r="A97" s="36"/>
      <c r="C97" s="108"/>
      <c r="E97" s="37"/>
      <c r="F97" s="10"/>
    </row>
    <row r="98" spans="1:6" s="8" customFormat="1" ht="15.75">
      <c r="A98" s="36"/>
      <c r="C98" s="108"/>
      <c r="E98" s="37"/>
      <c r="F98" s="10"/>
    </row>
    <row r="99" spans="1:6" s="8" customFormat="1" ht="15.75">
      <c r="A99" s="36"/>
      <c r="C99" s="108"/>
      <c r="E99" s="37"/>
      <c r="F99" s="10"/>
    </row>
    <row r="100" spans="1:6" s="8" customFormat="1" ht="15.75">
      <c r="A100" s="36"/>
      <c r="C100" s="108"/>
      <c r="E100" s="37"/>
      <c r="F100" s="10"/>
    </row>
    <row r="101" spans="1:6" s="8" customFormat="1" ht="15.75">
      <c r="A101" s="36"/>
      <c r="C101" s="108"/>
      <c r="E101" s="37"/>
      <c r="F101" s="10"/>
    </row>
    <row r="102" spans="1:6" s="8" customFormat="1" ht="15.75">
      <c r="A102" s="36"/>
      <c r="C102" s="108"/>
      <c r="E102" s="37"/>
      <c r="F102" s="10"/>
    </row>
    <row r="103" spans="1:6" s="8" customFormat="1" ht="15.75">
      <c r="A103" s="36"/>
      <c r="C103" s="108"/>
      <c r="E103" s="37"/>
      <c r="F103" s="10"/>
    </row>
    <row r="104" spans="1:6" s="8" customFormat="1" ht="15.75">
      <c r="A104" s="36"/>
      <c r="C104" s="108"/>
      <c r="E104" s="37"/>
      <c r="F104" s="10"/>
    </row>
    <row r="105" spans="1:6" s="8" customFormat="1" ht="15.75">
      <c r="A105" s="36"/>
      <c r="C105" s="108"/>
      <c r="E105" s="37"/>
      <c r="F105" s="10"/>
    </row>
    <row r="106" spans="1:6" s="8" customFormat="1" ht="15.75">
      <c r="A106" s="36"/>
      <c r="C106" s="108"/>
      <c r="E106" s="37"/>
      <c r="F106" s="10"/>
    </row>
    <row r="107" spans="1:6" ht="12.75">
      <c r="A107" s="16"/>
      <c r="E107" s="20"/>
      <c r="F107" s="5"/>
    </row>
    <row r="108" spans="1:6" ht="12.75">
      <c r="A108" s="16"/>
      <c r="E108" s="20"/>
      <c r="F108" s="5"/>
    </row>
    <row r="109" spans="1:6" ht="12.75">
      <c r="A109" s="16"/>
      <c r="E109" s="20"/>
      <c r="F109" s="5"/>
    </row>
    <row r="110" spans="1:6" ht="12.75">
      <c r="A110" s="16"/>
      <c r="E110" s="20"/>
      <c r="F110" s="5"/>
    </row>
    <row r="111" spans="1:6" ht="12.75">
      <c r="A111" s="16"/>
      <c r="E111" s="20"/>
      <c r="F111" s="5"/>
    </row>
    <row r="112" spans="1:6" ht="12.75">
      <c r="A112" s="16"/>
      <c r="E112" s="20"/>
      <c r="F112" s="5"/>
    </row>
    <row r="113" spans="1:6" ht="12.75">
      <c r="A113" s="16"/>
      <c r="E113" s="20"/>
      <c r="F113" s="5"/>
    </row>
    <row r="114" spans="1:6" ht="12.75">
      <c r="A114" s="16"/>
      <c r="E114" s="20"/>
      <c r="F114" s="5"/>
    </row>
    <row r="115" spans="1:6" ht="12.75">
      <c r="A115" s="16"/>
      <c r="E115" s="20"/>
      <c r="F115" s="5"/>
    </row>
    <row r="116" spans="1:6" ht="12.75">
      <c r="A116" s="16"/>
      <c r="E116" s="5"/>
      <c r="F116" s="5"/>
    </row>
    <row r="117" spans="1:6" ht="12.75">
      <c r="A117" s="16"/>
      <c r="E117" s="5"/>
      <c r="F117" s="5"/>
    </row>
    <row r="118" spans="1:6" ht="12.75">
      <c r="A118" s="16"/>
      <c r="E118" s="5"/>
      <c r="F118" s="5"/>
    </row>
    <row r="119" spans="1:6" ht="12.75">
      <c r="A119" s="16"/>
      <c r="E119" s="5"/>
      <c r="F119" s="5"/>
    </row>
    <row r="120" spans="1:6" ht="12.75">
      <c r="A120" s="16"/>
      <c r="E120" s="5"/>
      <c r="F120" s="5"/>
    </row>
    <row r="121" spans="1:6" ht="12.75">
      <c r="A121" s="16"/>
      <c r="E121" s="5"/>
      <c r="F121" s="5"/>
    </row>
    <row r="122" spans="1:6" ht="12.75">
      <c r="A122" s="16"/>
      <c r="E122" s="5"/>
      <c r="F122" s="5"/>
    </row>
    <row r="123" spans="1:6" ht="12.75">
      <c r="A123" s="16"/>
      <c r="E123" s="5"/>
      <c r="F123" s="5"/>
    </row>
    <row r="124" spans="1:6" ht="12.75">
      <c r="A124" s="16"/>
      <c r="E124" s="5"/>
      <c r="F124" s="5"/>
    </row>
    <row r="125" spans="1:6" ht="12.75">
      <c r="A125" s="16"/>
      <c r="E125" s="5"/>
      <c r="F125" s="5"/>
    </row>
    <row r="126" spans="1:6" ht="12.75">
      <c r="A126" s="16"/>
      <c r="E126" s="5"/>
      <c r="F126" s="5"/>
    </row>
    <row r="127" spans="1:6" ht="12.75">
      <c r="A127" s="16"/>
      <c r="E127" s="5"/>
      <c r="F127" s="5"/>
    </row>
    <row r="128" spans="1:6" ht="12.75">
      <c r="A128" s="16"/>
      <c r="E128" s="5"/>
      <c r="F128" s="5"/>
    </row>
    <row r="129" spans="1:6" ht="12.75">
      <c r="A129" s="16"/>
      <c r="E129" s="5"/>
      <c r="F129" s="5"/>
    </row>
    <row r="130" spans="1:6" ht="12.75">
      <c r="A130" s="16"/>
      <c r="E130" s="5"/>
      <c r="F130" s="5"/>
    </row>
    <row r="131" spans="1:6" ht="12.75">
      <c r="A131" s="16"/>
      <c r="E131" s="5"/>
      <c r="F131" s="5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</sheetData>
  <printOptions/>
  <pageMargins left="0.8" right="0.75" top="0.5" bottom="0.5" header="0.5" footer="0.25"/>
  <pageSetup horizontalDpi="300" verticalDpi="300" orientation="portrait" paperSize="9" scale="80" r:id="rId2"/>
  <headerFooter alignWithMargins="0">
    <oddFooter>&amp;C&amp;"Times New Roman,Regular"Page 2</oddFooter>
  </headerFooter>
  <rowBreaks count="1" manualBreakCount="1">
    <brk id="80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G302"/>
  <sheetViews>
    <sheetView workbookViewId="0" topLeftCell="B1">
      <selection activeCell="B9" sqref="B9"/>
    </sheetView>
  </sheetViews>
  <sheetFormatPr defaultColWidth="9.140625" defaultRowHeight="12.75"/>
  <cols>
    <col min="1" max="1" width="0" style="2" hidden="1" customWidth="1"/>
    <col min="2" max="2" width="6.00390625" style="2" customWidth="1"/>
    <col min="3" max="3" width="0.13671875" style="2" hidden="1" customWidth="1"/>
    <col min="4" max="4" width="41.140625" style="2" customWidth="1"/>
    <col min="5" max="5" width="11.00390625" style="45" customWidth="1"/>
    <col min="6" max="6" width="1.28515625" style="45" customWidth="1"/>
    <col min="7" max="7" width="16.7109375" style="47" bestFit="1" customWidth="1"/>
    <col min="8" max="8" width="1.28515625" style="45" customWidth="1"/>
    <col min="9" max="9" width="1.8515625" style="45" customWidth="1"/>
    <col min="10" max="10" width="10.28125" style="45" bestFit="1" customWidth="1"/>
    <col min="11" max="11" width="1.8515625" style="45" customWidth="1"/>
    <col min="12" max="12" width="16.7109375" style="45" bestFit="1" customWidth="1"/>
    <col min="13" max="13" width="1.28515625" style="45" customWidth="1"/>
    <col min="14" max="14" width="7.7109375" style="46" hidden="1" customWidth="1"/>
    <col min="15" max="17" width="3.57421875" style="45" hidden="1" customWidth="1"/>
    <col min="18" max="18" width="5.00390625" style="45" customWidth="1"/>
    <col min="19" max="19" width="5.57421875" style="45" customWidth="1"/>
    <col min="20" max="20" width="5.28125" style="45" customWidth="1"/>
    <col min="21" max="21" width="5.57421875" style="45" customWidth="1"/>
    <col min="22" max="23" width="3.57421875" style="45" hidden="1" customWidth="1"/>
    <col min="24" max="24" width="4.00390625" style="45" customWidth="1"/>
    <col min="25" max="26" width="3.57421875" style="2" customWidth="1"/>
    <col min="27" max="27" width="5.140625" style="2" customWidth="1"/>
    <col min="28" max="28" width="4.7109375" style="2" customWidth="1"/>
    <col min="29" max="29" width="3.57421875" style="2" customWidth="1"/>
    <col min="30" max="30" width="5.57421875" style="2" customWidth="1"/>
    <col min="31" max="33" width="3.57421875" style="2" hidden="1" customWidth="1"/>
    <col min="34" max="35" width="4.7109375" style="2" customWidth="1"/>
    <col min="36" max="36" width="5.00390625" style="2" customWidth="1"/>
    <col min="37" max="37" width="4.7109375" style="2" customWidth="1"/>
    <col min="38" max="38" width="3.57421875" style="2" hidden="1" customWidth="1"/>
    <col min="39" max="39" width="3.57421875" style="2" customWidth="1"/>
    <col min="40" max="40" width="4.8515625" style="2" customWidth="1"/>
    <col min="41" max="41" width="5.421875" style="2" customWidth="1"/>
    <col min="42" max="16384" width="3.57421875" style="2" customWidth="1"/>
  </cols>
  <sheetData>
    <row r="1" spans="3:24" s="78" customFormat="1" ht="18.75" customHeight="1">
      <c r="C1" s="79" t="s">
        <v>17</v>
      </c>
      <c r="D1" s="79" t="s">
        <v>109</v>
      </c>
      <c r="E1" s="79"/>
      <c r="F1" s="80"/>
      <c r="K1" s="81"/>
      <c r="L1" s="81"/>
      <c r="M1" s="81"/>
      <c r="N1" s="82"/>
      <c r="O1" s="83"/>
      <c r="P1" s="83"/>
      <c r="Q1" s="83"/>
      <c r="R1" s="81"/>
      <c r="S1" s="83"/>
      <c r="T1" s="81"/>
      <c r="U1" s="81"/>
      <c r="V1" s="81"/>
      <c r="W1" s="81"/>
      <c r="X1" s="81"/>
    </row>
    <row r="2" spans="3:24" s="78" customFormat="1" ht="15.75" customHeight="1">
      <c r="C2" s="79" t="s">
        <v>18</v>
      </c>
      <c r="D2" s="79" t="s">
        <v>110</v>
      </c>
      <c r="E2" s="79"/>
      <c r="F2" s="80"/>
      <c r="K2" s="81"/>
      <c r="L2" s="81"/>
      <c r="M2" s="81"/>
      <c r="N2" s="82"/>
      <c r="O2" s="83"/>
      <c r="P2" s="83"/>
      <c r="Q2" s="83"/>
      <c r="R2" s="81"/>
      <c r="S2" s="81"/>
      <c r="T2" s="81"/>
      <c r="U2" s="81"/>
      <c r="V2" s="81"/>
      <c r="W2" s="81"/>
      <c r="X2" s="81"/>
    </row>
    <row r="3" spans="3:24" s="78" customFormat="1" ht="15.75" customHeight="1">
      <c r="C3" s="79" t="s">
        <v>19</v>
      </c>
      <c r="D3" s="79" t="s">
        <v>111</v>
      </c>
      <c r="E3" s="81"/>
      <c r="F3" s="81"/>
      <c r="G3" s="84"/>
      <c r="K3" s="81"/>
      <c r="L3" s="81"/>
      <c r="M3" s="81"/>
      <c r="N3" s="82"/>
      <c r="O3" s="83"/>
      <c r="P3" s="83" t="s">
        <v>20</v>
      </c>
      <c r="Q3" s="81"/>
      <c r="R3" s="81"/>
      <c r="S3" s="81"/>
      <c r="T3" s="81"/>
      <c r="U3" s="81"/>
      <c r="V3" s="81"/>
      <c r="W3" s="81"/>
      <c r="X3" s="81"/>
    </row>
    <row r="4" spans="3:24" s="78" customFormat="1" ht="15" customHeight="1">
      <c r="C4" s="79" t="s">
        <v>21</v>
      </c>
      <c r="D4" s="79" t="s">
        <v>112</v>
      </c>
      <c r="F4" s="80"/>
      <c r="J4" s="85"/>
      <c r="K4" s="81"/>
      <c r="L4" s="81"/>
      <c r="M4" s="81"/>
      <c r="N4" s="82"/>
      <c r="O4" s="83"/>
      <c r="P4" s="83"/>
      <c r="Q4" s="83"/>
      <c r="R4" s="81"/>
      <c r="S4" s="81"/>
      <c r="T4" s="81"/>
      <c r="U4" s="81"/>
      <c r="V4" s="81"/>
      <c r="W4" s="81"/>
      <c r="X4" s="81"/>
    </row>
    <row r="5" spans="3:24" s="78" customFormat="1" ht="15" customHeight="1">
      <c r="C5" s="79"/>
      <c r="D5" s="79" t="s">
        <v>113</v>
      </c>
      <c r="E5" s="79"/>
      <c r="F5" s="80"/>
      <c r="K5" s="81"/>
      <c r="L5" s="81"/>
      <c r="M5" s="81"/>
      <c r="N5" s="82"/>
      <c r="O5" s="83"/>
      <c r="P5" s="83"/>
      <c r="Q5" s="83"/>
      <c r="R5" s="81"/>
      <c r="S5" s="81"/>
      <c r="T5" s="81"/>
      <c r="U5" s="81"/>
      <c r="V5" s="81"/>
      <c r="W5" s="81"/>
      <c r="X5" s="81"/>
    </row>
    <row r="6" spans="2:14" ht="12" customHeight="1">
      <c r="B6" s="4"/>
      <c r="C6" s="4"/>
      <c r="D6" s="4"/>
      <c r="E6" s="50"/>
      <c r="F6" s="50"/>
      <c r="G6" s="51"/>
      <c r="H6" s="50"/>
      <c r="I6" s="50"/>
      <c r="J6" s="50"/>
      <c r="K6" s="50"/>
      <c r="L6" s="50"/>
      <c r="M6" s="50"/>
      <c r="N6" s="50"/>
    </row>
    <row r="7" ht="8.25" customHeight="1">
      <c r="G7" s="45"/>
    </row>
    <row r="8" spans="2:13" ht="12" customHeight="1">
      <c r="B8" s="3"/>
      <c r="C8" s="3"/>
      <c r="D8" s="3"/>
      <c r="E8" s="46"/>
      <c r="F8" s="46"/>
      <c r="G8" s="52"/>
      <c r="H8" s="46"/>
      <c r="I8" s="46"/>
      <c r="J8" s="46"/>
      <c r="K8" s="46"/>
      <c r="L8" s="46"/>
      <c r="M8" s="46"/>
    </row>
    <row r="9" spans="2:13" ht="12" customHeight="1">
      <c r="B9" s="1" t="s">
        <v>105</v>
      </c>
      <c r="C9" s="1"/>
      <c r="D9" s="1"/>
      <c r="E9" s="49"/>
      <c r="F9" s="49"/>
      <c r="G9" s="53"/>
      <c r="H9" s="48"/>
      <c r="L9" s="48"/>
      <c r="M9" s="48"/>
    </row>
    <row r="10" spans="2:13" ht="12" customHeight="1">
      <c r="B10" s="1"/>
      <c r="C10" s="1"/>
      <c r="D10" s="1"/>
      <c r="E10" s="49"/>
      <c r="F10" s="49"/>
      <c r="H10" s="48"/>
      <c r="L10" s="48"/>
      <c r="M10" s="48"/>
    </row>
    <row r="11" spans="2:6" ht="12" customHeight="1">
      <c r="B11" s="1" t="s">
        <v>0</v>
      </c>
      <c r="C11" s="1"/>
      <c r="D11" s="1"/>
      <c r="E11" s="49"/>
      <c r="F11" s="49"/>
    </row>
    <row r="12" spans="5:14" ht="12" customHeight="1">
      <c r="E12" s="111" t="s">
        <v>97</v>
      </c>
      <c r="F12" s="111"/>
      <c r="G12" s="111"/>
      <c r="H12" s="54"/>
      <c r="I12" s="110" t="s">
        <v>22</v>
      </c>
      <c r="J12" s="110"/>
      <c r="K12" s="110"/>
      <c r="L12" s="110"/>
      <c r="M12" s="110"/>
      <c r="N12" s="110"/>
    </row>
    <row r="13" spans="5:14" ht="12" customHeight="1">
      <c r="E13" s="56" t="s">
        <v>23</v>
      </c>
      <c r="G13" s="55" t="s">
        <v>24</v>
      </c>
      <c r="H13" s="49"/>
      <c r="J13" s="56" t="s">
        <v>23</v>
      </c>
      <c r="L13" s="55" t="str">
        <f>G13</f>
        <v>PRECEDING YEAR</v>
      </c>
      <c r="M13" s="55"/>
      <c r="N13" s="57" t="s">
        <v>24</v>
      </c>
    </row>
    <row r="14" spans="2:118" ht="12" customHeight="1">
      <c r="B14" s="1"/>
      <c r="C14" s="1"/>
      <c r="D14" s="1"/>
      <c r="E14" s="56" t="s">
        <v>25</v>
      </c>
      <c r="F14" s="49"/>
      <c r="G14" s="55" t="s">
        <v>41</v>
      </c>
      <c r="H14" s="58"/>
      <c r="J14" s="55" t="s">
        <v>25</v>
      </c>
      <c r="L14" s="55" t="str">
        <f>G14</f>
        <v>CORRESPONDING </v>
      </c>
      <c r="M14" s="55"/>
      <c r="N14" s="57" t="s">
        <v>26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</row>
    <row r="15" spans="5:118" ht="12" customHeight="1">
      <c r="E15" s="56" t="s">
        <v>27</v>
      </c>
      <c r="G15" s="56" t="s">
        <v>27</v>
      </c>
      <c r="H15" s="58"/>
      <c r="J15" s="55" t="s">
        <v>28</v>
      </c>
      <c r="L15" s="55" t="s">
        <v>29</v>
      </c>
      <c r="M15" s="55"/>
      <c r="N15" s="57" t="s">
        <v>29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</row>
    <row r="16" spans="5:118" ht="12" customHeight="1">
      <c r="E16" s="77" t="s">
        <v>106</v>
      </c>
      <c r="G16" s="77" t="s">
        <v>107</v>
      </c>
      <c r="H16" s="58"/>
      <c r="J16" s="77" t="s">
        <v>106</v>
      </c>
      <c r="L16" s="77" t="s">
        <v>107</v>
      </c>
      <c r="M16" s="55"/>
      <c r="N16" s="57" t="s">
        <v>30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5:118" ht="12" customHeight="1">
      <c r="E17" s="56" t="s">
        <v>1</v>
      </c>
      <c r="G17" s="56" t="s">
        <v>1</v>
      </c>
      <c r="H17" s="58"/>
      <c r="J17" s="55" t="s">
        <v>1</v>
      </c>
      <c r="L17" s="55" t="s">
        <v>1</v>
      </c>
      <c r="M17" s="55"/>
      <c r="N17" s="57" t="s">
        <v>1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2:118" ht="12" customHeight="1">
      <c r="B18" s="19"/>
      <c r="C18" s="19"/>
      <c r="D18" s="19"/>
      <c r="E18" s="59"/>
      <c r="F18" s="59"/>
      <c r="H18" s="59"/>
      <c r="L18" s="59"/>
      <c r="M18" s="59"/>
      <c r="N18" s="60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2:118" ht="14.25" customHeight="1" thickBot="1">
      <c r="B19" s="19" t="s">
        <v>91</v>
      </c>
      <c r="C19" s="19"/>
      <c r="D19" s="19"/>
      <c r="E19" s="61">
        <v>82341</v>
      </c>
      <c r="F19" s="59"/>
      <c r="G19" s="61">
        <v>73125</v>
      </c>
      <c r="H19" s="62"/>
      <c r="I19" s="62"/>
      <c r="J19" s="61">
        <v>82341</v>
      </c>
      <c r="K19" s="62"/>
      <c r="L19" s="61">
        <f>G19</f>
        <v>73125</v>
      </c>
      <c r="M19" s="63"/>
      <c r="N19" s="63">
        <v>133060</v>
      </c>
      <c r="O19" s="59"/>
      <c r="P19" s="59"/>
      <c r="Q19" s="59"/>
      <c r="R19" s="64"/>
      <c r="S19" s="65"/>
      <c r="T19" s="64"/>
      <c r="U19" s="59"/>
      <c r="V19" s="59"/>
      <c r="W19" s="59"/>
      <c r="X19" s="64"/>
      <c r="Y19" s="21"/>
      <c r="Z19" s="21"/>
      <c r="AA19" s="21"/>
      <c r="AB19" s="21"/>
      <c r="AC19" s="21"/>
      <c r="AD19" s="19"/>
      <c r="AE19" s="19"/>
      <c r="AF19" s="19"/>
      <c r="AG19" s="19"/>
      <c r="AH19" s="21"/>
      <c r="AI19" s="22"/>
      <c r="AJ19" s="21"/>
      <c r="AK19" s="19"/>
      <c r="AL19" s="19"/>
      <c r="AM19" s="21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</row>
    <row r="20" spans="2:118" ht="12" customHeight="1" thickTop="1">
      <c r="B20" s="19"/>
      <c r="C20" s="19"/>
      <c r="D20" s="19"/>
      <c r="E20" s="52"/>
      <c r="F20" s="59"/>
      <c r="G20" s="52"/>
      <c r="H20" s="62"/>
      <c r="I20" s="62"/>
      <c r="J20" s="52"/>
      <c r="K20" s="62"/>
      <c r="L20" s="62"/>
      <c r="M20" s="63"/>
      <c r="N20" s="63"/>
      <c r="O20" s="59"/>
      <c r="P20" s="59"/>
      <c r="Q20" s="59"/>
      <c r="R20" s="64"/>
      <c r="S20" s="64"/>
      <c r="T20" s="64"/>
      <c r="U20" s="59"/>
      <c r="V20" s="59"/>
      <c r="W20" s="59"/>
      <c r="X20" s="64"/>
      <c r="Y20" s="21"/>
      <c r="Z20" s="21"/>
      <c r="AA20" s="21"/>
      <c r="AB20" s="21"/>
      <c r="AC20" s="21"/>
      <c r="AD20" s="19"/>
      <c r="AE20" s="19"/>
      <c r="AF20" s="19"/>
      <c r="AG20" s="19"/>
      <c r="AH20" s="21"/>
      <c r="AI20" s="21"/>
      <c r="AJ20" s="21"/>
      <c r="AK20" s="19"/>
      <c r="AL20" s="19"/>
      <c r="AM20" s="21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</row>
    <row r="21" spans="2:118" ht="12" customHeight="1">
      <c r="B21" s="19" t="s">
        <v>2</v>
      </c>
      <c r="C21" s="19"/>
      <c r="D21" s="19"/>
      <c r="E21" s="52">
        <v>0</v>
      </c>
      <c r="F21" s="59"/>
      <c r="G21" s="52">
        <v>0</v>
      </c>
      <c r="H21" s="62"/>
      <c r="I21" s="62"/>
      <c r="J21" s="52">
        <v>0</v>
      </c>
      <c r="K21" s="62"/>
      <c r="L21" s="52">
        <v>0</v>
      </c>
      <c r="M21" s="66"/>
      <c r="N21" s="66">
        <v>0</v>
      </c>
      <c r="O21" s="59"/>
      <c r="P21" s="59"/>
      <c r="Q21" s="59"/>
      <c r="R21" s="64"/>
      <c r="S21" s="64"/>
      <c r="T21" s="64"/>
      <c r="U21" s="59"/>
      <c r="V21" s="59"/>
      <c r="W21" s="59"/>
      <c r="X21" s="64"/>
      <c r="Y21" s="21"/>
      <c r="Z21" s="21"/>
      <c r="AA21" s="21"/>
      <c r="AB21" s="21"/>
      <c r="AC21" s="21"/>
      <c r="AD21" s="19"/>
      <c r="AE21" s="19"/>
      <c r="AF21" s="19"/>
      <c r="AG21" s="19"/>
      <c r="AH21" s="21"/>
      <c r="AI21" s="21"/>
      <c r="AJ21" s="21"/>
      <c r="AK21" s="19"/>
      <c r="AL21" s="19"/>
      <c r="AM21" s="21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</row>
    <row r="22" spans="2:118" ht="12" customHeight="1">
      <c r="B22" s="19"/>
      <c r="C22" s="19"/>
      <c r="D22" s="19"/>
      <c r="E22" s="52"/>
      <c r="F22" s="59"/>
      <c r="G22" s="52"/>
      <c r="H22" s="62"/>
      <c r="I22" s="62"/>
      <c r="J22" s="52"/>
      <c r="K22" s="62"/>
      <c r="L22" s="62"/>
      <c r="M22" s="63"/>
      <c r="N22" s="63"/>
      <c r="O22" s="59"/>
      <c r="P22" s="59"/>
      <c r="Q22" s="59"/>
      <c r="R22" s="64"/>
      <c r="S22" s="64"/>
      <c r="T22" s="64"/>
      <c r="U22" s="59"/>
      <c r="V22" s="59"/>
      <c r="W22" s="59"/>
      <c r="X22" s="64"/>
      <c r="Y22" s="21"/>
      <c r="Z22" s="21"/>
      <c r="AA22" s="21"/>
      <c r="AB22" s="21"/>
      <c r="AC22" s="21"/>
      <c r="AD22" s="19"/>
      <c r="AE22" s="19"/>
      <c r="AF22" s="19"/>
      <c r="AG22" s="19"/>
      <c r="AH22" s="21"/>
      <c r="AI22" s="21"/>
      <c r="AJ22" s="21"/>
      <c r="AK22" s="19"/>
      <c r="AL22" s="19"/>
      <c r="AM22" s="21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</row>
    <row r="23" spans="2:118" ht="14.25" customHeight="1" thickBot="1">
      <c r="B23" s="19" t="s">
        <v>51</v>
      </c>
      <c r="C23" s="19"/>
      <c r="D23" s="19"/>
      <c r="E23" s="61">
        <f>255.2+1269.3</f>
        <v>1524.5</v>
      </c>
      <c r="F23" s="59"/>
      <c r="G23" s="61">
        <v>1675</v>
      </c>
      <c r="H23" s="62"/>
      <c r="I23" s="62"/>
      <c r="J23" s="61">
        <f>255.2+1269.3</f>
        <v>1524.5</v>
      </c>
      <c r="K23" s="62"/>
      <c r="L23" s="61">
        <f>G23</f>
        <v>1675</v>
      </c>
      <c r="M23" s="63"/>
      <c r="N23" s="63">
        <v>6406</v>
      </c>
      <c r="O23" s="59"/>
      <c r="P23" s="59"/>
      <c r="Q23" s="59"/>
      <c r="R23" s="64"/>
      <c r="S23" s="64"/>
      <c r="T23" s="64"/>
      <c r="U23" s="59"/>
      <c r="V23" s="59"/>
      <c r="W23" s="59"/>
      <c r="X23" s="64"/>
      <c r="Y23" s="21"/>
      <c r="Z23" s="21"/>
      <c r="AA23" s="21"/>
      <c r="AB23" s="21"/>
      <c r="AC23" s="21"/>
      <c r="AD23" s="19"/>
      <c r="AE23" s="19"/>
      <c r="AF23" s="19"/>
      <c r="AG23" s="19"/>
      <c r="AH23" s="21"/>
      <c r="AI23" s="21"/>
      <c r="AJ23" s="21"/>
      <c r="AK23" s="19"/>
      <c r="AL23" s="19"/>
      <c r="AM23" s="21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</row>
    <row r="24" spans="2:118" ht="12" customHeight="1" thickTop="1">
      <c r="B24" s="19"/>
      <c r="C24" s="19"/>
      <c r="D24" s="19"/>
      <c r="E24" s="52"/>
      <c r="F24" s="59"/>
      <c r="G24" s="52"/>
      <c r="H24" s="62"/>
      <c r="I24" s="62"/>
      <c r="J24" s="52"/>
      <c r="K24" s="62"/>
      <c r="L24" s="62"/>
      <c r="M24" s="63"/>
      <c r="N24" s="63"/>
      <c r="O24" s="59"/>
      <c r="P24" s="59"/>
      <c r="Q24" s="59"/>
      <c r="R24" s="64"/>
      <c r="S24" s="64"/>
      <c r="T24" s="64"/>
      <c r="U24" s="59"/>
      <c r="V24" s="59"/>
      <c r="W24" s="59"/>
      <c r="X24" s="64"/>
      <c r="Y24" s="21"/>
      <c r="Z24" s="21"/>
      <c r="AA24" s="21"/>
      <c r="AB24" s="21"/>
      <c r="AC24" s="21"/>
      <c r="AD24" s="19"/>
      <c r="AE24" s="19"/>
      <c r="AF24" s="19"/>
      <c r="AG24" s="19"/>
      <c r="AH24" s="21"/>
      <c r="AI24" s="21"/>
      <c r="AJ24" s="21"/>
      <c r="AK24" s="19"/>
      <c r="AL24" s="19"/>
      <c r="AM24" s="21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</row>
    <row r="25" spans="2:118" ht="12" customHeight="1">
      <c r="B25" s="19" t="s">
        <v>52</v>
      </c>
      <c r="C25" s="19"/>
      <c r="D25" s="19"/>
      <c r="E25" s="52"/>
      <c r="F25" s="59"/>
      <c r="G25" s="52"/>
      <c r="H25" s="62"/>
      <c r="I25" s="62"/>
      <c r="J25" s="52"/>
      <c r="K25" s="62"/>
      <c r="L25" s="62"/>
      <c r="M25" s="63"/>
      <c r="N25" s="63"/>
      <c r="O25" s="59"/>
      <c r="P25" s="59"/>
      <c r="Q25" s="59"/>
      <c r="R25" s="64"/>
      <c r="S25" s="64"/>
      <c r="T25" s="64"/>
      <c r="U25" s="59"/>
      <c r="V25" s="59"/>
      <c r="W25" s="59"/>
      <c r="X25" s="64"/>
      <c r="Y25" s="21"/>
      <c r="Z25" s="21"/>
      <c r="AA25" s="21"/>
      <c r="AB25" s="21"/>
      <c r="AC25" s="21"/>
      <c r="AD25" s="19"/>
      <c r="AE25" s="19"/>
      <c r="AF25" s="19"/>
      <c r="AG25" s="19"/>
      <c r="AH25" s="21"/>
      <c r="AI25" s="21"/>
      <c r="AJ25" s="21"/>
      <c r="AK25" s="19"/>
      <c r="AL25" s="19"/>
      <c r="AM25" s="21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</row>
    <row r="26" spans="2:118" ht="12" customHeight="1">
      <c r="B26" s="19" t="s">
        <v>31</v>
      </c>
      <c r="C26" s="19"/>
      <c r="D26" s="19"/>
      <c r="E26" s="52"/>
      <c r="F26" s="59"/>
      <c r="G26" s="52"/>
      <c r="H26" s="62"/>
      <c r="I26" s="62"/>
      <c r="J26" s="52"/>
      <c r="K26" s="62"/>
      <c r="L26" s="62"/>
      <c r="M26" s="63"/>
      <c r="N26" s="63"/>
      <c r="O26" s="59"/>
      <c r="P26" s="59"/>
      <c r="Q26" s="59"/>
      <c r="R26" s="64"/>
      <c r="S26" s="64"/>
      <c r="T26" s="64"/>
      <c r="U26" s="59"/>
      <c r="V26" s="59"/>
      <c r="W26" s="59"/>
      <c r="X26" s="64"/>
      <c r="Y26" s="21"/>
      <c r="Z26" s="21"/>
      <c r="AA26" s="21"/>
      <c r="AB26" s="21"/>
      <c r="AC26" s="21"/>
      <c r="AD26" s="19"/>
      <c r="AE26" s="19"/>
      <c r="AF26" s="19"/>
      <c r="AG26" s="19"/>
      <c r="AH26" s="21"/>
      <c r="AI26" s="21"/>
      <c r="AJ26" s="21"/>
      <c r="AK26" s="19"/>
      <c r="AL26" s="19"/>
      <c r="AM26" s="21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</row>
    <row r="27" spans="2:118" ht="12" customHeight="1">
      <c r="B27" s="19" t="s">
        <v>32</v>
      </c>
      <c r="C27" s="19"/>
      <c r="D27" s="19"/>
      <c r="E27" s="52"/>
      <c r="F27" s="59"/>
      <c r="G27" s="52"/>
      <c r="H27" s="62"/>
      <c r="I27" s="62"/>
      <c r="J27" s="52"/>
      <c r="K27" s="62"/>
      <c r="L27" s="62"/>
      <c r="M27" s="63"/>
      <c r="N27" s="63"/>
      <c r="O27" s="59"/>
      <c r="P27" s="59"/>
      <c r="Q27" s="59"/>
      <c r="R27" s="64"/>
      <c r="S27" s="64"/>
      <c r="T27" s="64"/>
      <c r="U27" s="59"/>
      <c r="V27" s="59"/>
      <c r="W27" s="59"/>
      <c r="X27" s="64"/>
      <c r="Y27" s="21"/>
      <c r="Z27" s="21"/>
      <c r="AA27" s="21"/>
      <c r="AB27" s="21"/>
      <c r="AC27" s="21"/>
      <c r="AD27" s="19"/>
      <c r="AE27" s="19"/>
      <c r="AF27" s="19"/>
      <c r="AG27" s="19"/>
      <c r="AH27" s="21"/>
      <c r="AI27" s="21"/>
      <c r="AJ27" s="21"/>
      <c r="AK27" s="19"/>
      <c r="AL27" s="19"/>
      <c r="AM27" s="21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</row>
    <row r="28" spans="2:118" ht="12" customHeight="1">
      <c r="B28" s="19" t="s">
        <v>33</v>
      </c>
      <c r="C28" s="19"/>
      <c r="D28" s="19"/>
      <c r="E28" s="62">
        <f>E38-SUM(E30:E34)</f>
        <v>12073</v>
      </c>
      <c r="F28" s="59"/>
      <c r="G28" s="52">
        <f>G38-G32-G30+1</f>
        <v>4665</v>
      </c>
      <c r="H28" s="62"/>
      <c r="I28" s="62"/>
      <c r="J28" s="62">
        <f>J38-SUM(J30:J34)</f>
        <v>12073</v>
      </c>
      <c r="K28" s="62"/>
      <c r="L28" s="52">
        <f>G28</f>
        <v>4665</v>
      </c>
      <c r="M28" s="52"/>
      <c r="N28" s="63">
        <v>12574</v>
      </c>
      <c r="O28" s="59"/>
      <c r="P28" s="59"/>
      <c r="Q28" s="59"/>
      <c r="R28" s="64"/>
      <c r="S28" s="64"/>
      <c r="T28" s="64"/>
      <c r="U28" s="59"/>
      <c r="V28" s="59"/>
      <c r="W28" s="59"/>
      <c r="X28" s="64"/>
      <c r="Y28" s="21"/>
      <c r="Z28" s="21"/>
      <c r="AA28" s="21"/>
      <c r="AB28" s="21"/>
      <c r="AC28" s="21"/>
      <c r="AD28" s="19"/>
      <c r="AE28" s="19"/>
      <c r="AF28" s="19"/>
      <c r="AG28" s="19"/>
      <c r="AH28" s="21"/>
      <c r="AI28" s="21"/>
      <c r="AJ28" s="21"/>
      <c r="AK28" s="19"/>
      <c r="AL28" s="19"/>
      <c r="AM28" s="21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</row>
    <row r="29" spans="2:118" ht="12" customHeight="1">
      <c r="B29" s="19"/>
      <c r="C29" s="19"/>
      <c r="D29" s="19"/>
      <c r="E29" s="52"/>
      <c r="F29" s="59"/>
      <c r="G29" s="52"/>
      <c r="H29" s="62"/>
      <c r="I29" s="62"/>
      <c r="J29" s="52"/>
      <c r="K29" s="62"/>
      <c r="L29" s="62"/>
      <c r="M29" s="63"/>
      <c r="N29" s="63"/>
      <c r="O29" s="59"/>
      <c r="P29" s="59"/>
      <c r="Q29" s="59"/>
      <c r="R29" s="64"/>
      <c r="S29" s="64"/>
      <c r="T29" s="64"/>
      <c r="U29" s="59"/>
      <c r="V29" s="59"/>
      <c r="W29" s="59"/>
      <c r="X29" s="64"/>
      <c r="Y29" s="21"/>
      <c r="Z29" s="21"/>
      <c r="AA29" s="21"/>
      <c r="AB29" s="21"/>
      <c r="AC29" s="21"/>
      <c r="AD29" s="19"/>
      <c r="AE29" s="19"/>
      <c r="AF29" s="19"/>
      <c r="AG29" s="19"/>
      <c r="AH29" s="21"/>
      <c r="AI29" s="21"/>
      <c r="AJ29" s="21"/>
      <c r="AK29" s="19"/>
      <c r="AL29" s="19"/>
      <c r="AM29" s="21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</row>
    <row r="30" spans="2:118" ht="12" customHeight="1">
      <c r="B30" s="19" t="s">
        <v>53</v>
      </c>
      <c r="C30" s="19"/>
      <c r="D30" s="19"/>
      <c r="E30" s="52">
        <v>-1575</v>
      </c>
      <c r="F30" s="59"/>
      <c r="G30" s="52">
        <f>-1618</f>
        <v>-1618</v>
      </c>
      <c r="H30" s="62"/>
      <c r="I30" s="62"/>
      <c r="J30" s="52">
        <v>-1575</v>
      </c>
      <c r="K30" s="62"/>
      <c r="L30" s="52">
        <f>G30</f>
        <v>-1618</v>
      </c>
      <c r="M30" s="67"/>
      <c r="N30" s="63">
        <v>-86</v>
      </c>
      <c r="O30" s="59"/>
      <c r="P30" s="59"/>
      <c r="Q30" s="59"/>
      <c r="R30" s="64"/>
      <c r="S30" s="64"/>
      <c r="T30" s="64"/>
      <c r="U30" s="59"/>
      <c r="V30" s="59"/>
      <c r="W30" s="59"/>
      <c r="X30" s="64"/>
      <c r="Y30" s="21"/>
      <c r="Z30" s="21"/>
      <c r="AA30" s="21"/>
      <c r="AB30" s="21"/>
      <c r="AC30" s="21"/>
      <c r="AD30" s="19"/>
      <c r="AE30" s="19"/>
      <c r="AF30" s="19"/>
      <c r="AG30" s="19"/>
      <c r="AH30" s="21"/>
      <c r="AI30" s="21"/>
      <c r="AJ30" s="21"/>
      <c r="AK30" s="19"/>
      <c r="AL30" s="19"/>
      <c r="AM30" s="21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</row>
    <row r="31" spans="2:118" ht="12" customHeight="1">
      <c r="B31" s="19"/>
      <c r="C31" s="19"/>
      <c r="D31" s="19"/>
      <c r="E31" s="52"/>
      <c r="F31" s="59"/>
      <c r="G31" s="45"/>
      <c r="H31" s="62"/>
      <c r="I31" s="62"/>
      <c r="J31" s="52"/>
      <c r="K31" s="62"/>
      <c r="L31" s="62"/>
      <c r="M31" s="63"/>
      <c r="N31" s="63"/>
      <c r="O31" s="59"/>
      <c r="P31" s="59"/>
      <c r="Q31" s="59"/>
      <c r="R31" s="64"/>
      <c r="S31" s="64"/>
      <c r="T31" s="64"/>
      <c r="U31" s="59"/>
      <c r="V31" s="59"/>
      <c r="W31" s="59"/>
      <c r="X31" s="64"/>
      <c r="Y31" s="21"/>
      <c r="Z31" s="21"/>
      <c r="AA31" s="21"/>
      <c r="AB31" s="21"/>
      <c r="AC31" s="21"/>
      <c r="AD31" s="19"/>
      <c r="AE31" s="19"/>
      <c r="AF31" s="19"/>
      <c r="AG31" s="19"/>
      <c r="AH31" s="21"/>
      <c r="AI31" s="21"/>
      <c r="AJ31" s="21"/>
      <c r="AK31" s="19"/>
      <c r="AL31" s="19"/>
      <c r="AM31" s="21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</row>
    <row r="32" spans="2:118" ht="12" customHeight="1">
      <c r="B32" s="19" t="s">
        <v>3</v>
      </c>
      <c r="C32" s="19"/>
      <c r="D32" s="19"/>
      <c r="E32" s="52">
        <f>-8296</f>
        <v>-8296</v>
      </c>
      <c r="F32" s="59"/>
      <c r="G32" s="52">
        <f>-6920</f>
        <v>-6920</v>
      </c>
      <c r="H32" s="62"/>
      <c r="I32" s="62"/>
      <c r="J32" s="52">
        <f>-8296</f>
        <v>-8296</v>
      </c>
      <c r="K32" s="62"/>
      <c r="L32" s="52">
        <f>G32</f>
        <v>-6920</v>
      </c>
      <c r="M32" s="52"/>
      <c r="N32" s="63">
        <v>-17664</v>
      </c>
      <c r="O32" s="59"/>
      <c r="P32" s="59"/>
      <c r="Q32" s="59"/>
      <c r="R32" s="68"/>
      <c r="S32" s="64"/>
      <c r="T32" s="64"/>
      <c r="U32" s="59"/>
      <c r="V32" s="59"/>
      <c r="W32" s="59"/>
      <c r="X32" s="64"/>
      <c r="Y32" s="21"/>
      <c r="Z32" s="21"/>
      <c r="AA32" s="21"/>
      <c r="AB32" s="21"/>
      <c r="AC32" s="21"/>
      <c r="AD32" s="19"/>
      <c r="AE32" s="19"/>
      <c r="AF32" s="19"/>
      <c r="AG32" s="19"/>
      <c r="AH32" s="21"/>
      <c r="AI32" s="21"/>
      <c r="AJ32" s="21"/>
      <c r="AK32" s="19"/>
      <c r="AL32" s="19"/>
      <c r="AM32" s="21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</row>
    <row r="33" spans="2:118" ht="12" customHeight="1">
      <c r="B33" s="19"/>
      <c r="C33" s="19"/>
      <c r="D33" s="19"/>
      <c r="E33" s="52"/>
      <c r="F33" s="59"/>
      <c r="G33" s="52"/>
      <c r="H33" s="62"/>
      <c r="I33" s="62"/>
      <c r="J33" s="52"/>
      <c r="K33" s="62"/>
      <c r="L33" s="62"/>
      <c r="M33" s="63"/>
      <c r="N33" s="63"/>
      <c r="O33" s="59"/>
      <c r="P33" s="59"/>
      <c r="Q33" s="59"/>
      <c r="R33" s="64"/>
      <c r="S33" s="64"/>
      <c r="T33" s="64"/>
      <c r="U33" s="59"/>
      <c r="V33" s="59"/>
      <c r="W33" s="59"/>
      <c r="X33" s="64"/>
      <c r="Y33" s="21"/>
      <c r="Z33" s="21"/>
      <c r="AA33" s="21"/>
      <c r="AB33" s="21"/>
      <c r="AC33" s="21"/>
      <c r="AD33" s="19"/>
      <c r="AE33" s="19"/>
      <c r="AF33" s="19"/>
      <c r="AG33" s="19"/>
      <c r="AH33" s="21"/>
      <c r="AI33" s="21"/>
      <c r="AJ33" s="21"/>
      <c r="AK33" s="19"/>
      <c r="AL33" s="19"/>
      <c r="AM33" s="21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</row>
    <row r="34" spans="2:118" ht="12" customHeight="1">
      <c r="B34" s="19" t="s">
        <v>4</v>
      </c>
      <c r="C34" s="19"/>
      <c r="D34" s="19"/>
      <c r="E34" s="51">
        <v>0</v>
      </c>
      <c r="F34" s="59"/>
      <c r="G34" s="51">
        <v>0</v>
      </c>
      <c r="H34" s="62"/>
      <c r="I34" s="62"/>
      <c r="J34" s="51"/>
      <c r="K34" s="62"/>
      <c r="L34" s="51">
        <f>G34</f>
        <v>0</v>
      </c>
      <c r="M34" s="66"/>
      <c r="N34" s="66">
        <v>0</v>
      </c>
      <c r="O34" s="59"/>
      <c r="P34" s="59"/>
      <c r="Q34" s="59"/>
      <c r="R34" s="64"/>
      <c r="S34" s="64"/>
      <c r="T34" s="64"/>
      <c r="U34" s="59"/>
      <c r="V34" s="59"/>
      <c r="W34" s="59"/>
      <c r="X34" s="64"/>
      <c r="Y34" s="21"/>
      <c r="Z34" s="21"/>
      <c r="AA34" s="21"/>
      <c r="AB34" s="21"/>
      <c r="AC34" s="21"/>
      <c r="AD34" s="19"/>
      <c r="AE34" s="19"/>
      <c r="AF34" s="19"/>
      <c r="AG34" s="19"/>
      <c r="AH34" s="21"/>
      <c r="AI34" s="21"/>
      <c r="AJ34" s="21"/>
      <c r="AK34" s="19"/>
      <c r="AL34" s="19"/>
      <c r="AM34" s="21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</row>
    <row r="35" spans="2:118" ht="12" customHeight="1">
      <c r="B35" s="24"/>
      <c r="C35" s="24"/>
      <c r="D35" s="24"/>
      <c r="E35" s="52"/>
      <c r="F35" s="69"/>
      <c r="G35" s="52"/>
      <c r="H35" s="62"/>
      <c r="I35" s="62"/>
      <c r="J35" s="52"/>
      <c r="K35" s="62"/>
      <c r="L35" s="62"/>
      <c r="M35" s="63"/>
      <c r="N35" s="63"/>
      <c r="O35" s="59"/>
      <c r="P35" s="59"/>
      <c r="Q35" s="59"/>
      <c r="R35" s="64"/>
      <c r="S35" s="64"/>
      <c r="T35" s="64"/>
      <c r="U35" s="59"/>
      <c r="V35" s="59"/>
      <c r="W35" s="59"/>
      <c r="X35" s="64"/>
      <c r="Y35" s="21"/>
      <c r="Z35" s="21"/>
      <c r="AA35" s="21"/>
      <c r="AB35" s="21"/>
      <c r="AC35" s="21"/>
      <c r="AD35" s="19"/>
      <c r="AE35" s="19"/>
      <c r="AF35" s="19"/>
      <c r="AG35" s="19"/>
      <c r="AH35" s="21"/>
      <c r="AI35" s="21"/>
      <c r="AJ35" s="21"/>
      <c r="AK35" s="19"/>
      <c r="AL35" s="19"/>
      <c r="AM35" s="21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</row>
    <row r="36" spans="2:118" ht="12" customHeight="1">
      <c r="B36" s="19" t="s">
        <v>66</v>
      </c>
      <c r="C36" s="19"/>
      <c r="D36" s="19"/>
      <c r="E36" s="52"/>
      <c r="F36" s="59"/>
      <c r="G36" s="52"/>
      <c r="H36" s="62"/>
      <c r="I36" s="62"/>
      <c r="J36" s="52"/>
      <c r="K36" s="62"/>
      <c r="L36" s="62"/>
      <c r="M36" s="63"/>
      <c r="N36" s="63"/>
      <c r="O36" s="59"/>
      <c r="P36" s="59"/>
      <c r="Q36" s="59"/>
      <c r="V36" s="59"/>
      <c r="W36" s="59"/>
      <c r="Y36" s="21"/>
      <c r="Z36" s="21"/>
      <c r="AA36" s="21"/>
      <c r="AB36" s="21"/>
      <c r="AC36" s="21"/>
      <c r="AD36" s="19"/>
      <c r="AE36" s="19"/>
      <c r="AF36" s="19"/>
      <c r="AG36" s="19"/>
      <c r="AH36" s="21"/>
      <c r="AI36" s="21"/>
      <c r="AJ36" s="21"/>
      <c r="AL36" s="19"/>
      <c r="AM36" s="21"/>
      <c r="AN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</row>
    <row r="37" spans="2:118" ht="12" customHeight="1">
      <c r="B37" s="19" t="s">
        <v>67</v>
      </c>
      <c r="C37" s="19"/>
      <c r="D37" s="19"/>
      <c r="E37" s="70"/>
      <c r="F37" s="59"/>
      <c r="G37" s="70"/>
      <c r="H37" s="62"/>
      <c r="I37" s="62"/>
      <c r="J37" s="70"/>
      <c r="K37" s="62"/>
      <c r="L37" s="62"/>
      <c r="M37" s="63"/>
      <c r="N37" s="63"/>
      <c r="O37" s="59"/>
      <c r="P37" s="59"/>
      <c r="Q37" s="59"/>
      <c r="R37" s="64"/>
      <c r="S37" s="64"/>
      <c r="T37" s="64"/>
      <c r="U37" s="59"/>
      <c r="V37" s="59"/>
      <c r="W37" s="59"/>
      <c r="X37" s="64"/>
      <c r="Y37" s="21"/>
      <c r="Z37" s="21"/>
      <c r="AA37" s="21"/>
      <c r="AB37" s="21"/>
      <c r="AC37" s="21"/>
      <c r="AD37" s="19"/>
      <c r="AE37" s="19"/>
      <c r="AF37" s="19"/>
      <c r="AG37" s="19"/>
      <c r="AH37" s="21"/>
      <c r="AI37" s="21"/>
      <c r="AJ37" s="21"/>
      <c r="AK37" s="19"/>
      <c r="AL37" s="19"/>
      <c r="AM37" s="21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</row>
    <row r="38" spans="2:118" ht="12" customHeight="1">
      <c r="B38" s="19" t="s">
        <v>34</v>
      </c>
      <c r="C38" s="19"/>
      <c r="D38" s="19"/>
      <c r="E38" s="52">
        <v>2202</v>
      </c>
      <c r="F38" s="59"/>
      <c r="G38" s="52">
        <f>-3874</f>
        <v>-3874</v>
      </c>
      <c r="H38" s="62"/>
      <c r="I38" s="62"/>
      <c r="J38" s="52">
        <v>2202</v>
      </c>
      <c r="K38" s="62"/>
      <c r="L38" s="52">
        <f>G38</f>
        <v>-3874</v>
      </c>
      <c r="M38" s="63"/>
      <c r="N38" s="63">
        <v>-5176</v>
      </c>
      <c r="O38" s="59"/>
      <c r="P38" s="59"/>
      <c r="Q38" s="59"/>
      <c r="R38" s="64"/>
      <c r="S38" s="64"/>
      <c r="T38" s="64"/>
      <c r="U38" s="71"/>
      <c r="V38" s="59"/>
      <c r="W38" s="59"/>
      <c r="X38" s="64"/>
      <c r="Y38" s="21"/>
      <c r="Z38" s="21"/>
      <c r="AA38" s="21"/>
      <c r="AB38" s="21"/>
      <c r="AC38" s="21"/>
      <c r="AD38" s="25"/>
      <c r="AE38" s="19"/>
      <c r="AF38" s="19"/>
      <c r="AG38" s="19"/>
      <c r="AH38" s="21"/>
      <c r="AI38" s="21"/>
      <c r="AJ38" s="21"/>
      <c r="AK38" s="19"/>
      <c r="AL38" s="19"/>
      <c r="AM38" s="21"/>
      <c r="AN38" s="25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</row>
    <row r="39" spans="2:118" ht="12" customHeight="1">
      <c r="B39" s="19"/>
      <c r="C39" s="19"/>
      <c r="D39" s="19"/>
      <c r="E39" s="52"/>
      <c r="F39" s="59"/>
      <c r="G39" s="52"/>
      <c r="H39" s="62"/>
      <c r="I39" s="62"/>
      <c r="J39" s="52"/>
      <c r="K39" s="62"/>
      <c r="L39" s="62"/>
      <c r="M39" s="63"/>
      <c r="N39" s="63"/>
      <c r="O39" s="59"/>
      <c r="P39" s="59"/>
      <c r="Q39" s="59"/>
      <c r="R39" s="64"/>
      <c r="S39" s="64"/>
      <c r="T39" s="64"/>
      <c r="U39" s="59"/>
      <c r="V39" s="59"/>
      <c r="W39" s="59"/>
      <c r="X39" s="64"/>
      <c r="Y39" s="21"/>
      <c r="Z39" s="21"/>
      <c r="AA39" s="21"/>
      <c r="AB39" s="21"/>
      <c r="AC39" s="21"/>
      <c r="AD39" s="19"/>
      <c r="AE39" s="19"/>
      <c r="AF39" s="19"/>
      <c r="AG39" s="19"/>
      <c r="AH39" s="21"/>
      <c r="AI39" s="21"/>
      <c r="AJ39" s="21"/>
      <c r="AK39" s="19"/>
      <c r="AL39" s="19"/>
      <c r="AM39" s="21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</row>
    <row r="40" spans="2:118" ht="12" customHeight="1">
      <c r="B40" s="19" t="s">
        <v>54</v>
      </c>
      <c r="C40" s="19"/>
      <c r="D40" s="19"/>
      <c r="E40" s="52"/>
      <c r="F40" s="59"/>
      <c r="G40" s="52"/>
      <c r="H40" s="62"/>
      <c r="I40" s="62"/>
      <c r="J40" s="52"/>
      <c r="K40" s="62"/>
      <c r="L40" s="62"/>
      <c r="M40" s="63"/>
      <c r="N40" s="63"/>
      <c r="O40" s="59"/>
      <c r="P40" s="59"/>
      <c r="Q40" s="59"/>
      <c r="R40" s="64"/>
      <c r="S40" s="64"/>
      <c r="T40" s="64"/>
      <c r="U40" s="59"/>
      <c r="V40" s="59"/>
      <c r="W40" s="59"/>
      <c r="X40" s="64"/>
      <c r="Y40" s="21"/>
      <c r="Z40" s="21"/>
      <c r="AA40" s="21"/>
      <c r="AB40" s="21"/>
      <c r="AC40" s="21"/>
      <c r="AD40" s="19"/>
      <c r="AE40" s="19"/>
      <c r="AF40" s="19"/>
      <c r="AG40" s="19"/>
      <c r="AH40" s="21"/>
      <c r="AI40" s="21"/>
      <c r="AJ40" s="21"/>
      <c r="AK40" s="19"/>
      <c r="AL40" s="19"/>
      <c r="AM40" s="21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</row>
    <row r="41" spans="2:118" ht="12" customHeight="1">
      <c r="B41" s="19" t="s">
        <v>55</v>
      </c>
      <c r="C41" s="19"/>
      <c r="D41" s="19"/>
      <c r="E41" s="51">
        <v>0</v>
      </c>
      <c r="F41" s="59"/>
      <c r="G41" s="51">
        <v>0</v>
      </c>
      <c r="H41" s="62"/>
      <c r="I41" s="62"/>
      <c r="J41" s="51">
        <v>0</v>
      </c>
      <c r="K41" s="62"/>
      <c r="L41" s="51">
        <f>G41</f>
        <v>0</v>
      </c>
      <c r="M41" s="66"/>
      <c r="N41" s="66">
        <v>0</v>
      </c>
      <c r="O41" s="59"/>
      <c r="P41" s="59"/>
      <c r="Q41" s="59"/>
      <c r="R41" s="64"/>
      <c r="S41" s="64"/>
      <c r="T41" s="64"/>
      <c r="U41" s="59"/>
      <c r="V41" s="59"/>
      <c r="W41" s="59"/>
      <c r="X41" s="64"/>
      <c r="Y41" s="21"/>
      <c r="Z41" s="21"/>
      <c r="AA41" s="21"/>
      <c r="AB41" s="21"/>
      <c r="AC41" s="21"/>
      <c r="AD41" s="19"/>
      <c r="AE41" s="19"/>
      <c r="AF41" s="19"/>
      <c r="AG41" s="19"/>
      <c r="AH41" s="21"/>
      <c r="AI41" s="21"/>
      <c r="AJ41" s="21"/>
      <c r="AK41" s="19"/>
      <c r="AL41" s="19"/>
      <c r="AM41" s="21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</row>
    <row r="42" spans="2:118" ht="12" customHeight="1">
      <c r="B42" s="19"/>
      <c r="C42" s="19"/>
      <c r="D42" s="19"/>
      <c r="E42" s="52"/>
      <c r="F42" s="59"/>
      <c r="G42" s="52"/>
      <c r="H42" s="62"/>
      <c r="I42" s="62"/>
      <c r="J42" s="52"/>
      <c r="K42" s="62"/>
      <c r="L42" s="62"/>
      <c r="M42" s="63"/>
      <c r="N42" s="63"/>
      <c r="O42" s="59"/>
      <c r="P42" s="59"/>
      <c r="Q42" s="59"/>
      <c r="R42" s="64"/>
      <c r="S42" s="64"/>
      <c r="T42" s="64"/>
      <c r="U42" s="59"/>
      <c r="V42" s="59"/>
      <c r="W42" s="59"/>
      <c r="X42" s="64"/>
      <c r="Y42" s="21"/>
      <c r="Z42" s="21"/>
      <c r="AA42" s="21"/>
      <c r="AB42" s="21"/>
      <c r="AC42" s="21"/>
      <c r="AD42" s="19"/>
      <c r="AE42" s="19"/>
      <c r="AF42" s="19"/>
      <c r="AG42" s="19"/>
      <c r="AH42" s="21"/>
      <c r="AI42" s="21"/>
      <c r="AJ42" s="21"/>
      <c r="AK42" s="19"/>
      <c r="AL42" s="19"/>
      <c r="AM42" s="21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</row>
    <row r="43" spans="2:118" ht="12" customHeight="1">
      <c r="B43" s="19" t="s">
        <v>68</v>
      </c>
      <c r="C43" s="19"/>
      <c r="D43" s="19"/>
      <c r="E43" s="52"/>
      <c r="F43" s="59"/>
      <c r="G43" s="52"/>
      <c r="H43" s="62"/>
      <c r="I43" s="62"/>
      <c r="J43" s="52"/>
      <c r="K43" s="62"/>
      <c r="L43" s="62"/>
      <c r="M43" s="63"/>
      <c r="N43" s="63"/>
      <c r="O43" s="59"/>
      <c r="P43" s="59"/>
      <c r="Q43" s="59"/>
      <c r="S43" s="64"/>
      <c r="T43" s="64"/>
      <c r="U43" s="59"/>
      <c r="V43" s="59"/>
      <c r="W43" s="59"/>
      <c r="Y43" s="21"/>
      <c r="Z43" s="21"/>
      <c r="AA43" s="21"/>
      <c r="AB43" s="21"/>
      <c r="AC43" s="21"/>
      <c r="AD43" s="19"/>
      <c r="AE43" s="19"/>
      <c r="AF43" s="19"/>
      <c r="AG43" s="19"/>
      <c r="AH43" s="21"/>
      <c r="AI43" s="21"/>
      <c r="AJ43" s="21"/>
      <c r="AL43" s="19"/>
      <c r="AM43" s="21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</row>
    <row r="44" spans="2:118" ht="12" customHeight="1">
      <c r="B44" s="19" t="s">
        <v>35</v>
      </c>
      <c r="C44" s="19"/>
      <c r="D44" s="19"/>
      <c r="E44" s="62">
        <f>E38</f>
        <v>2202</v>
      </c>
      <c r="F44" s="59"/>
      <c r="G44" s="62">
        <f>G38+G41</f>
        <v>-3874</v>
      </c>
      <c r="H44" s="62"/>
      <c r="I44" s="62"/>
      <c r="J44" s="62">
        <f>J38</f>
        <v>2202</v>
      </c>
      <c r="K44" s="62"/>
      <c r="L44" s="52">
        <f>G44</f>
        <v>-3874</v>
      </c>
      <c r="M44" s="63"/>
      <c r="N44" s="63">
        <v>-5176</v>
      </c>
      <c r="O44" s="59"/>
      <c r="P44" s="59"/>
      <c r="Q44" s="59"/>
      <c r="R44" s="64"/>
      <c r="S44" s="64"/>
      <c r="T44" s="64"/>
      <c r="U44" s="71"/>
      <c r="V44" s="59"/>
      <c r="W44" s="59"/>
      <c r="X44" s="64"/>
      <c r="Y44" s="21"/>
      <c r="Z44" s="21"/>
      <c r="AA44" s="21"/>
      <c r="AB44" s="21"/>
      <c r="AC44" s="21"/>
      <c r="AD44" s="25"/>
      <c r="AE44" s="19"/>
      <c r="AF44" s="19"/>
      <c r="AG44" s="19"/>
      <c r="AH44" s="21"/>
      <c r="AI44" s="21"/>
      <c r="AJ44" s="21"/>
      <c r="AK44" s="26"/>
      <c r="AL44" s="19"/>
      <c r="AM44" s="21"/>
      <c r="AN44" s="25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</row>
    <row r="45" spans="2:118" ht="12" customHeight="1">
      <c r="B45" s="19"/>
      <c r="C45" s="19"/>
      <c r="D45" s="19"/>
      <c r="E45" s="52"/>
      <c r="F45" s="59"/>
      <c r="G45" s="52"/>
      <c r="H45" s="62"/>
      <c r="I45" s="62"/>
      <c r="J45" s="52"/>
      <c r="K45" s="62"/>
      <c r="L45" s="62"/>
      <c r="M45" s="63"/>
      <c r="N45" s="63"/>
      <c r="O45" s="59"/>
      <c r="P45" s="59"/>
      <c r="Q45" s="59"/>
      <c r="R45" s="64"/>
      <c r="S45" s="64"/>
      <c r="T45" s="64"/>
      <c r="U45" s="59"/>
      <c r="V45" s="59"/>
      <c r="W45" s="59"/>
      <c r="X45" s="64"/>
      <c r="Y45" s="21"/>
      <c r="Z45" s="21"/>
      <c r="AA45" s="21"/>
      <c r="AB45" s="21"/>
      <c r="AC45" s="21"/>
      <c r="AD45" s="19"/>
      <c r="AE45" s="19"/>
      <c r="AF45" s="19"/>
      <c r="AG45" s="19"/>
      <c r="AH45" s="21"/>
      <c r="AI45" s="21"/>
      <c r="AJ45" s="21"/>
      <c r="AK45" s="19"/>
      <c r="AL45" s="19"/>
      <c r="AM45" s="21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</row>
    <row r="46" spans="2:118" ht="12" customHeight="1">
      <c r="B46" s="19" t="s">
        <v>56</v>
      </c>
      <c r="C46" s="19"/>
      <c r="D46" s="19"/>
      <c r="E46" s="72">
        <v>1068</v>
      </c>
      <c r="F46" s="59"/>
      <c r="G46" s="51">
        <f>-66</f>
        <v>-66</v>
      </c>
      <c r="H46" s="62"/>
      <c r="I46" s="62"/>
      <c r="J46" s="72">
        <v>1068</v>
      </c>
      <c r="K46" s="62"/>
      <c r="L46" s="51">
        <f>G46</f>
        <v>-66</v>
      </c>
      <c r="M46" s="63"/>
      <c r="N46" s="63">
        <v>0</v>
      </c>
      <c r="O46" s="59"/>
      <c r="P46" s="59"/>
      <c r="Q46" s="59"/>
      <c r="R46" s="64"/>
      <c r="S46" s="64"/>
      <c r="T46" s="64"/>
      <c r="U46" s="71"/>
      <c r="V46" s="59"/>
      <c r="W46" s="59"/>
      <c r="X46" s="64"/>
      <c r="Y46" s="21"/>
      <c r="Z46" s="21"/>
      <c r="AA46" s="21"/>
      <c r="AB46" s="21"/>
      <c r="AC46" s="21"/>
      <c r="AD46" s="25"/>
      <c r="AE46" s="19"/>
      <c r="AF46" s="19"/>
      <c r="AG46" s="19"/>
      <c r="AH46" s="21"/>
      <c r="AI46" s="21"/>
      <c r="AJ46" s="21"/>
      <c r="AK46" s="25"/>
      <c r="AL46" s="19"/>
      <c r="AM46" s="21"/>
      <c r="AN46" s="25"/>
      <c r="AO46" s="25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</row>
    <row r="47" spans="2:118" ht="12" customHeight="1">
      <c r="B47" s="19"/>
      <c r="C47" s="19"/>
      <c r="D47" s="19"/>
      <c r="E47" s="52"/>
      <c r="F47" s="59"/>
      <c r="G47" s="52"/>
      <c r="H47" s="62"/>
      <c r="I47" s="62"/>
      <c r="J47" s="52"/>
      <c r="K47" s="62"/>
      <c r="L47" s="62"/>
      <c r="M47" s="63"/>
      <c r="N47" s="63"/>
      <c r="O47" s="59"/>
      <c r="P47" s="59"/>
      <c r="Q47" s="59"/>
      <c r="R47" s="64"/>
      <c r="S47" s="64"/>
      <c r="T47" s="64"/>
      <c r="U47" s="59"/>
      <c r="V47" s="59"/>
      <c r="W47" s="59"/>
      <c r="X47" s="64"/>
      <c r="Y47" s="21"/>
      <c r="Z47" s="21"/>
      <c r="AA47" s="21"/>
      <c r="AB47" s="21"/>
      <c r="AC47" s="21"/>
      <c r="AD47" s="19"/>
      <c r="AE47" s="19"/>
      <c r="AF47" s="19"/>
      <c r="AG47" s="19"/>
      <c r="AH47" s="21"/>
      <c r="AI47" s="21"/>
      <c r="AJ47" s="21"/>
      <c r="AK47" s="19"/>
      <c r="AL47" s="19"/>
      <c r="AM47" s="21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</row>
    <row r="48" spans="2:118" ht="12" customHeight="1">
      <c r="B48" s="19" t="s">
        <v>61</v>
      </c>
      <c r="C48" s="19"/>
      <c r="D48" s="19"/>
      <c r="E48" s="52"/>
      <c r="F48" s="59"/>
      <c r="G48" s="52"/>
      <c r="H48" s="62"/>
      <c r="I48" s="62"/>
      <c r="J48" s="52"/>
      <c r="K48" s="62"/>
      <c r="L48" s="62"/>
      <c r="M48" s="63"/>
      <c r="N48" s="63"/>
      <c r="O48" s="59"/>
      <c r="P48" s="59"/>
      <c r="Q48" s="59"/>
      <c r="R48" s="64"/>
      <c r="S48" s="64"/>
      <c r="T48" s="64"/>
      <c r="U48" s="71"/>
      <c r="V48" s="59"/>
      <c r="W48" s="59"/>
      <c r="X48" s="64"/>
      <c r="Y48" s="21"/>
      <c r="Z48" s="21"/>
      <c r="AA48" s="21"/>
      <c r="AB48" s="21"/>
      <c r="AC48" s="21"/>
      <c r="AD48" s="25"/>
      <c r="AE48" s="19"/>
      <c r="AF48" s="19"/>
      <c r="AG48" s="19"/>
      <c r="AH48" s="21"/>
      <c r="AI48" s="21"/>
      <c r="AJ48" s="21"/>
      <c r="AK48" s="26"/>
      <c r="AL48" s="19"/>
      <c r="AM48" s="23"/>
      <c r="AN48" s="25"/>
      <c r="AO48" s="25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</row>
    <row r="49" spans="2:118" ht="12" customHeight="1">
      <c r="B49" s="19" t="s">
        <v>36</v>
      </c>
      <c r="C49" s="19"/>
      <c r="D49" s="19"/>
      <c r="E49" s="52">
        <f>E44-E46</f>
        <v>1134</v>
      </c>
      <c r="F49" s="59"/>
      <c r="G49" s="52">
        <f>G44+G46</f>
        <v>-3940</v>
      </c>
      <c r="H49" s="62"/>
      <c r="I49" s="62"/>
      <c r="J49" s="52">
        <f>J44-J46</f>
        <v>1134</v>
      </c>
      <c r="K49" s="62"/>
      <c r="L49" s="52">
        <f>L44+L46</f>
        <v>-3940</v>
      </c>
      <c r="M49" s="63"/>
      <c r="N49" s="63">
        <v>-5176</v>
      </c>
      <c r="O49" s="59"/>
      <c r="P49" s="59"/>
      <c r="Q49" s="59"/>
      <c r="R49" s="64"/>
      <c r="S49" s="64"/>
      <c r="T49" s="64"/>
      <c r="U49" s="59"/>
      <c r="V49" s="59"/>
      <c r="W49" s="59"/>
      <c r="X49" s="64"/>
      <c r="Y49" s="21"/>
      <c r="Z49" s="21"/>
      <c r="AA49" s="21"/>
      <c r="AB49" s="21"/>
      <c r="AC49" s="21"/>
      <c r="AD49" s="19"/>
      <c r="AE49" s="19"/>
      <c r="AF49" s="19"/>
      <c r="AG49" s="19"/>
      <c r="AH49" s="21"/>
      <c r="AI49" s="21"/>
      <c r="AJ49" s="21"/>
      <c r="AK49" s="19"/>
      <c r="AL49" s="19"/>
      <c r="AM49" s="21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</row>
    <row r="50" spans="2:118" ht="12" customHeight="1">
      <c r="B50" s="19"/>
      <c r="C50" s="19"/>
      <c r="D50" s="19"/>
      <c r="E50" s="52"/>
      <c r="F50" s="59"/>
      <c r="G50" s="52"/>
      <c r="H50" s="62"/>
      <c r="I50" s="62"/>
      <c r="J50" s="52"/>
      <c r="K50" s="62"/>
      <c r="L50" s="52"/>
      <c r="M50" s="52"/>
      <c r="N50" s="63"/>
      <c r="O50" s="59"/>
      <c r="P50" s="59"/>
      <c r="Q50" s="59"/>
      <c r="R50" s="64"/>
      <c r="S50" s="64"/>
      <c r="T50" s="64"/>
      <c r="U50" s="59"/>
      <c r="V50" s="59"/>
      <c r="W50" s="59"/>
      <c r="X50" s="64"/>
      <c r="Y50" s="21"/>
      <c r="Z50" s="21"/>
      <c r="AA50" s="21"/>
      <c r="AB50" s="21"/>
      <c r="AC50" s="21"/>
      <c r="AD50" s="19"/>
      <c r="AE50" s="19"/>
      <c r="AF50" s="19"/>
      <c r="AG50" s="19"/>
      <c r="AH50" s="21"/>
      <c r="AI50" s="21"/>
      <c r="AJ50" s="21"/>
      <c r="AK50" s="19"/>
      <c r="AL50" s="19"/>
      <c r="AM50" s="21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</row>
    <row r="51" spans="2:118" ht="12" customHeight="1">
      <c r="B51" s="19" t="s">
        <v>5</v>
      </c>
      <c r="C51" s="19"/>
      <c r="D51" s="19"/>
      <c r="E51" s="51">
        <v>0</v>
      </c>
      <c r="F51" s="59"/>
      <c r="G51" s="51">
        <v>0</v>
      </c>
      <c r="H51" s="62"/>
      <c r="I51" s="62"/>
      <c r="J51" s="51">
        <v>0</v>
      </c>
      <c r="K51" s="62"/>
      <c r="L51" s="51">
        <v>0</v>
      </c>
      <c r="M51" s="66"/>
      <c r="N51" s="66">
        <v>0</v>
      </c>
      <c r="O51" s="59"/>
      <c r="P51" s="59"/>
      <c r="Q51" s="59"/>
      <c r="R51" s="64"/>
      <c r="S51" s="64"/>
      <c r="T51" s="64"/>
      <c r="U51" s="59"/>
      <c r="V51" s="59"/>
      <c r="W51" s="59"/>
      <c r="X51" s="64"/>
      <c r="Y51" s="21"/>
      <c r="Z51" s="21"/>
      <c r="AA51" s="21"/>
      <c r="AB51" s="21"/>
      <c r="AC51" s="21"/>
      <c r="AD51" s="19"/>
      <c r="AE51" s="19"/>
      <c r="AF51" s="19"/>
      <c r="AG51" s="19"/>
      <c r="AH51" s="21"/>
      <c r="AI51" s="21"/>
      <c r="AJ51" s="21"/>
      <c r="AK51" s="19"/>
      <c r="AL51" s="19"/>
      <c r="AM51" s="21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</row>
    <row r="52" spans="2:118" ht="12" customHeight="1">
      <c r="B52" s="19"/>
      <c r="C52" s="19"/>
      <c r="D52" s="19"/>
      <c r="E52" s="52"/>
      <c r="F52" s="59"/>
      <c r="G52" s="52"/>
      <c r="H52" s="62"/>
      <c r="I52" s="62"/>
      <c r="J52" s="52"/>
      <c r="K52" s="62"/>
      <c r="L52" s="62"/>
      <c r="M52" s="63"/>
      <c r="N52" s="63"/>
      <c r="O52" s="59"/>
      <c r="P52" s="59"/>
      <c r="Q52" s="59"/>
      <c r="R52" s="64"/>
      <c r="S52" s="64"/>
      <c r="T52" s="64"/>
      <c r="U52" s="59"/>
      <c r="V52" s="59"/>
      <c r="W52" s="59"/>
      <c r="X52" s="64"/>
      <c r="Y52" s="21"/>
      <c r="Z52" s="21"/>
      <c r="AA52" s="21"/>
      <c r="AB52" s="21"/>
      <c r="AC52" s="21"/>
      <c r="AD52" s="19"/>
      <c r="AE52" s="19"/>
      <c r="AF52" s="19"/>
      <c r="AG52" s="19"/>
      <c r="AH52" s="21"/>
      <c r="AI52" s="21"/>
      <c r="AJ52" s="21"/>
      <c r="AK52" s="19"/>
      <c r="AL52" s="19"/>
      <c r="AM52" s="21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</row>
    <row r="53" spans="2:118" ht="12" customHeight="1">
      <c r="B53" s="19" t="s">
        <v>57</v>
      </c>
      <c r="C53" s="19"/>
      <c r="D53" s="19"/>
      <c r="E53" s="52">
        <v>0</v>
      </c>
      <c r="F53" s="59"/>
      <c r="G53" s="52">
        <v>0</v>
      </c>
      <c r="H53" s="62"/>
      <c r="I53" s="62"/>
      <c r="J53" s="52">
        <v>0</v>
      </c>
      <c r="K53" s="62"/>
      <c r="L53" s="52">
        <v>0</v>
      </c>
      <c r="M53" s="63"/>
      <c r="N53" s="63"/>
      <c r="O53" s="59"/>
      <c r="P53" s="59"/>
      <c r="Q53" s="59"/>
      <c r="R53" s="64"/>
      <c r="S53" s="64"/>
      <c r="T53" s="64"/>
      <c r="U53" s="59"/>
      <c r="V53" s="59"/>
      <c r="W53" s="59"/>
      <c r="X53" s="64"/>
      <c r="Y53" s="21"/>
      <c r="Z53" s="21"/>
      <c r="AA53" s="21"/>
      <c r="AB53" s="21"/>
      <c r="AC53" s="21"/>
      <c r="AD53" s="19"/>
      <c r="AE53" s="19"/>
      <c r="AF53" s="19"/>
      <c r="AG53" s="19"/>
      <c r="AH53" s="21"/>
      <c r="AI53" s="21"/>
      <c r="AJ53" s="21"/>
      <c r="AK53" s="19"/>
      <c r="AL53" s="19"/>
      <c r="AM53" s="21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</row>
    <row r="54" spans="2:118" ht="12" customHeight="1">
      <c r="B54" s="19"/>
      <c r="C54" s="19"/>
      <c r="D54" s="19"/>
      <c r="E54" s="52"/>
      <c r="F54" s="59"/>
      <c r="G54" s="52"/>
      <c r="H54" s="62"/>
      <c r="I54" s="62"/>
      <c r="J54" s="52"/>
      <c r="K54" s="62"/>
      <c r="L54" s="62"/>
      <c r="M54" s="63"/>
      <c r="N54" s="63"/>
      <c r="O54" s="59"/>
      <c r="P54" s="59"/>
      <c r="Q54" s="59"/>
      <c r="R54" s="64"/>
      <c r="S54" s="64"/>
      <c r="T54" s="64"/>
      <c r="U54" s="59"/>
      <c r="V54" s="59"/>
      <c r="W54" s="59"/>
      <c r="X54" s="64"/>
      <c r="Y54" s="21"/>
      <c r="Z54" s="21"/>
      <c r="AA54" s="21"/>
      <c r="AB54" s="21"/>
      <c r="AC54" s="21"/>
      <c r="AD54" s="19"/>
      <c r="AE54" s="19"/>
      <c r="AF54" s="19"/>
      <c r="AG54" s="19"/>
      <c r="AH54" s="21"/>
      <c r="AI54" s="21"/>
      <c r="AJ54" s="21"/>
      <c r="AK54" s="19"/>
      <c r="AL54" s="19"/>
      <c r="AM54" s="21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</row>
    <row r="55" spans="2:118" ht="12" customHeight="1">
      <c r="B55" s="19" t="s">
        <v>59</v>
      </c>
      <c r="C55" s="19"/>
      <c r="D55" s="19"/>
      <c r="E55" s="52"/>
      <c r="F55" s="59"/>
      <c r="G55" s="52"/>
      <c r="H55" s="62"/>
      <c r="I55" s="62"/>
      <c r="J55" s="52"/>
      <c r="K55" s="62"/>
      <c r="L55" s="62"/>
      <c r="M55" s="63"/>
      <c r="N55" s="63"/>
      <c r="O55" s="59"/>
      <c r="P55" s="59"/>
      <c r="Q55" s="59"/>
      <c r="R55" s="64"/>
      <c r="S55" s="64"/>
      <c r="T55" s="64"/>
      <c r="U55" s="71"/>
      <c r="V55" s="59"/>
      <c r="W55" s="59"/>
      <c r="X55" s="64"/>
      <c r="Y55" s="21"/>
      <c r="Z55" s="21"/>
      <c r="AA55" s="21"/>
      <c r="AB55" s="21"/>
      <c r="AC55" s="21"/>
      <c r="AD55" s="25"/>
      <c r="AE55" s="19"/>
      <c r="AF55" s="19"/>
      <c r="AG55" s="19"/>
      <c r="AH55" s="21"/>
      <c r="AI55" s="21"/>
      <c r="AJ55" s="21"/>
      <c r="AK55" s="19"/>
      <c r="AL55" s="19"/>
      <c r="AM55" s="23"/>
      <c r="AN55" s="25"/>
      <c r="AO55" s="25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</row>
    <row r="56" spans="2:118" ht="12" customHeight="1">
      <c r="B56" s="19" t="s">
        <v>60</v>
      </c>
      <c r="C56" s="19"/>
      <c r="D56" s="19"/>
      <c r="E56" s="52">
        <f>E49+E51</f>
        <v>1134</v>
      </c>
      <c r="F56" s="59"/>
      <c r="G56" s="52">
        <f>G49</f>
        <v>-3940</v>
      </c>
      <c r="H56" s="62"/>
      <c r="I56" s="62"/>
      <c r="J56" s="52">
        <f>J49+J51</f>
        <v>1134</v>
      </c>
      <c r="K56" s="62"/>
      <c r="L56" s="52">
        <f>L49+L51</f>
        <v>-3940</v>
      </c>
      <c r="M56" s="63"/>
      <c r="N56" s="63">
        <v>-5176</v>
      </c>
      <c r="O56" s="59"/>
      <c r="P56" s="59"/>
      <c r="Q56" s="59"/>
      <c r="R56" s="64"/>
      <c r="S56" s="64"/>
      <c r="T56" s="64"/>
      <c r="U56" s="59"/>
      <c r="V56" s="59"/>
      <c r="W56" s="59"/>
      <c r="X56" s="64"/>
      <c r="Y56" s="21"/>
      <c r="Z56" s="21"/>
      <c r="AA56" s="21"/>
      <c r="AB56" s="21"/>
      <c r="AC56" s="21"/>
      <c r="AE56" s="19"/>
      <c r="AF56" s="19"/>
      <c r="AG56" s="19"/>
      <c r="AH56" s="21"/>
      <c r="AI56" s="21"/>
      <c r="AJ56" s="21"/>
      <c r="AK56" s="19"/>
      <c r="AL56" s="19"/>
      <c r="AM56" s="21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</row>
    <row r="57" spans="2:118" ht="12" customHeight="1">
      <c r="B57" s="19"/>
      <c r="C57" s="19"/>
      <c r="D57" s="19"/>
      <c r="E57" s="52"/>
      <c r="F57" s="59"/>
      <c r="G57" s="52"/>
      <c r="H57" s="62"/>
      <c r="I57" s="62"/>
      <c r="J57" s="52"/>
      <c r="K57" s="62"/>
      <c r="L57" s="62"/>
      <c r="M57" s="63"/>
      <c r="N57" s="63"/>
      <c r="O57" s="59"/>
      <c r="P57" s="59"/>
      <c r="Q57" s="59"/>
      <c r="R57" s="64"/>
      <c r="S57" s="64"/>
      <c r="T57" s="64"/>
      <c r="U57" s="59"/>
      <c r="V57" s="59"/>
      <c r="W57" s="59"/>
      <c r="X57" s="64"/>
      <c r="Y57" s="21"/>
      <c r="Z57" s="21"/>
      <c r="AA57" s="21"/>
      <c r="AB57" s="21"/>
      <c r="AC57" s="21"/>
      <c r="AD57" s="19"/>
      <c r="AE57" s="19"/>
      <c r="AF57" s="19"/>
      <c r="AG57" s="19"/>
      <c r="AH57" s="21"/>
      <c r="AI57" s="21"/>
      <c r="AJ57" s="21"/>
      <c r="AK57" s="19"/>
      <c r="AL57" s="19"/>
      <c r="AM57" s="21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</row>
    <row r="58" spans="2:118" ht="12" customHeight="1">
      <c r="B58" s="19" t="s">
        <v>58</v>
      </c>
      <c r="C58" s="19"/>
      <c r="D58" s="19"/>
      <c r="E58" s="52">
        <v>0</v>
      </c>
      <c r="F58" s="59"/>
      <c r="G58" s="52">
        <v>0</v>
      </c>
      <c r="H58" s="62"/>
      <c r="I58" s="62"/>
      <c r="J58" s="52">
        <v>0</v>
      </c>
      <c r="K58" s="62"/>
      <c r="L58" s="52">
        <v>0</v>
      </c>
      <c r="M58" s="66"/>
      <c r="N58" s="66">
        <v>0</v>
      </c>
      <c r="O58" s="59"/>
      <c r="P58" s="59"/>
      <c r="Q58" s="59"/>
      <c r="R58" s="64"/>
      <c r="S58" s="64"/>
      <c r="T58" s="64"/>
      <c r="U58" s="59"/>
      <c r="V58" s="59"/>
      <c r="W58" s="59"/>
      <c r="X58" s="64"/>
      <c r="Y58" s="21"/>
      <c r="Z58" s="21"/>
      <c r="AA58" s="21"/>
      <c r="AB58" s="21"/>
      <c r="AC58" s="21"/>
      <c r="AD58" s="19"/>
      <c r="AE58" s="19"/>
      <c r="AF58" s="19"/>
      <c r="AG58" s="19"/>
      <c r="AH58" s="21"/>
      <c r="AI58" s="21"/>
      <c r="AJ58" s="21"/>
      <c r="AK58" s="19"/>
      <c r="AL58" s="19"/>
      <c r="AM58" s="21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</row>
    <row r="59" spans="2:118" ht="12" customHeight="1">
      <c r="B59" s="19"/>
      <c r="C59" s="19"/>
      <c r="D59" s="19"/>
      <c r="E59" s="52"/>
      <c r="F59" s="59"/>
      <c r="G59" s="52"/>
      <c r="H59" s="62"/>
      <c r="I59" s="62"/>
      <c r="J59" s="52"/>
      <c r="K59" s="62"/>
      <c r="L59" s="62"/>
      <c r="M59" s="63"/>
      <c r="N59" s="63"/>
      <c r="O59" s="59"/>
      <c r="P59" s="59"/>
      <c r="Q59" s="59"/>
      <c r="R59" s="64"/>
      <c r="S59" s="64"/>
      <c r="T59" s="64"/>
      <c r="U59" s="59"/>
      <c r="V59" s="59"/>
      <c r="W59" s="59"/>
      <c r="X59" s="64"/>
      <c r="Y59" s="21"/>
      <c r="Z59" s="21"/>
      <c r="AA59" s="21"/>
      <c r="AB59" s="21"/>
      <c r="AC59" s="21"/>
      <c r="AD59" s="19"/>
      <c r="AE59" s="19"/>
      <c r="AF59" s="19"/>
      <c r="AG59" s="19"/>
      <c r="AH59" s="21"/>
      <c r="AI59" s="21"/>
      <c r="AJ59" s="21"/>
      <c r="AK59" s="19"/>
      <c r="AL59" s="19"/>
      <c r="AM59" s="21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</row>
    <row r="60" spans="2:118" ht="12" customHeight="1">
      <c r="B60" s="19" t="s">
        <v>6</v>
      </c>
      <c r="C60" s="19"/>
      <c r="D60" s="19"/>
      <c r="E60" s="52">
        <v>0</v>
      </c>
      <c r="F60" s="59"/>
      <c r="G60" s="52">
        <v>0</v>
      </c>
      <c r="H60" s="62"/>
      <c r="I60" s="62"/>
      <c r="J60" s="52">
        <v>0</v>
      </c>
      <c r="K60" s="62"/>
      <c r="L60" s="52">
        <v>0</v>
      </c>
      <c r="M60" s="66"/>
      <c r="N60" s="66">
        <v>0</v>
      </c>
      <c r="O60" s="59"/>
      <c r="P60" s="59"/>
      <c r="Q60" s="59"/>
      <c r="R60" s="64"/>
      <c r="S60" s="64"/>
      <c r="T60" s="64"/>
      <c r="U60" s="59"/>
      <c r="V60" s="59"/>
      <c r="W60" s="59"/>
      <c r="X60" s="64"/>
      <c r="Y60" s="21"/>
      <c r="Z60" s="21"/>
      <c r="AA60" s="21"/>
      <c r="AB60" s="21"/>
      <c r="AC60" s="21"/>
      <c r="AD60" s="19"/>
      <c r="AE60" s="19"/>
      <c r="AF60" s="19"/>
      <c r="AG60" s="19"/>
      <c r="AH60" s="21"/>
      <c r="AI60" s="21"/>
      <c r="AJ60" s="21"/>
      <c r="AK60" s="19"/>
      <c r="AL60" s="19"/>
      <c r="AM60" s="21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</row>
    <row r="61" spans="2:118" ht="12" customHeight="1">
      <c r="B61" s="19"/>
      <c r="C61" s="19"/>
      <c r="D61" s="19"/>
      <c r="E61" s="52"/>
      <c r="F61" s="59"/>
      <c r="G61" s="52"/>
      <c r="H61" s="62"/>
      <c r="I61" s="62"/>
      <c r="J61" s="52"/>
      <c r="K61" s="62"/>
      <c r="L61" s="62"/>
      <c r="M61" s="63"/>
      <c r="N61" s="63"/>
      <c r="O61" s="59"/>
      <c r="P61" s="59"/>
      <c r="Q61" s="59"/>
      <c r="R61" s="64"/>
      <c r="S61" s="64"/>
      <c r="T61" s="64"/>
      <c r="U61" s="59"/>
      <c r="V61" s="59"/>
      <c r="W61" s="59"/>
      <c r="X61" s="64"/>
      <c r="Y61" s="21"/>
      <c r="Z61" s="21"/>
      <c r="AA61" s="21"/>
      <c r="AB61" s="21"/>
      <c r="AC61" s="21"/>
      <c r="AD61" s="19"/>
      <c r="AE61" s="19"/>
      <c r="AF61" s="19"/>
      <c r="AG61" s="19"/>
      <c r="AH61" s="21"/>
      <c r="AI61" s="21"/>
      <c r="AJ61" s="21"/>
      <c r="AK61" s="19"/>
      <c r="AL61" s="19"/>
      <c r="AM61" s="21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</row>
    <row r="62" spans="2:118" ht="12" customHeight="1">
      <c r="B62" s="19" t="s">
        <v>7</v>
      </c>
      <c r="C62" s="19"/>
      <c r="D62" s="19"/>
      <c r="E62" s="52"/>
      <c r="F62" s="59"/>
      <c r="G62" s="52"/>
      <c r="H62" s="62"/>
      <c r="I62" s="62"/>
      <c r="J62" s="52"/>
      <c r="K62" s="62"/>
      <c r="L62" s="62"/>
      <c r="M62" s="63"/>
      <c r="N62" s="63"/>
      <c r="O62" s="59"/>
      <c r="P62" s="59"/>
      <c r="Q62" s="59"/>
      <c r="R62" s="64"/>
      <c r="S62" s="64"/>
      <c r="T62" s="64"/>
      <c r="U62" s="59"/>
      <c r="V62" s="59"/>
      <c r="W62" s="59"/>
      <c r="X62" s="64"/>
      <c r="Y62" s="21"/>
      <c r="Z62" s="21"/>
      <c r="AA62" s="21"/>
      <c r="AB62" s="21"/>
      <c r="AC62" s="21"/>
      <c r="AD62" s="19"/>
      <c r="AE62" s="19"/>
      <c r="AF62" s="19"/>
      <c r="AG62" s="19"/>
      <c r="AH62" s="21"/>
      <c r="AI62" s="21"/>
      <c r="AJ62" s="21"/>
      <c r="AK62" s="19"/>
      <c r="AL62" s="19"/>
      <c r="AM62" s="21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</row>
    <row r="63" spans="2:118" ht="12" customHeight="1">
      <c r="B63" s="19" t="s">
        <v>8</v>
      </c>
      <c r="C63" s="19"/>
      <c r="D63" s="19"/>
      <c r="E63" s="51">
        <f>E58+E60</f>
        <v>0</v>
      </c>
      <c r="F63" s="59"/>
      <c r="G63" s="51">
        <v>0</v>
      </c>
      <c r="H63" s="62"/>
      <c r="I63" s="62"/>
      <c r="J63" s="51">
        <f>J58+J60</f>
        <v>0</v>
      </c>
      <c r="K63" s="62"/>
      <c r="L63" s="51">
        <v>0</v>
      </c>
      <c r="M63" s="66"/>
      <c r="N63" s="66">
        <v>0</v>
      </c>
      <c r="O63" s="59"/>
      <c r="P63" s="59"/>
      <c r="Q63" s="59"/>
      <c r="R63" s="64"/>
      <c r="S63" s="64"/>
      <c r="T63" s="64"/>
      <c r="U63" s="59"/>
      <c r="V63" s="59"/>
      <c r="W63" s="59"/>
      <c r="X63" s="64"/>
      <c r="Y63" s="21"/>
      <c r="Z63" s="21"/>
      <c r="AA63" s="21"/>
      <c r="AB63" s="21"/>
      <c r="AC63" s="21"/>
      <c r="AD63" s="19"/>
      <c r="AE63" s="19"/>
      <c r="AF63" s="19"/>
      <c r="AG63" s="19"/>
      <c r="AH63" s="21"/>
      <c r="AI63" s="21"/>
      <c r="AJ63" s="21"/>
      <c r="AK63" s="19"/>
      <c r="AL63" s="19"/>
      <c r="AM63" s="21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</row>
    <row r="64" spans="2:118" ht="12" customHeight="1">
      <c r="B64" s="19"/>
      <c r="C64" s="19"/>
      <c r="D64" s="19"/>
      <c r="E64" s="52"/>
      <c r="F64" s="59"/>
      <c r="G64" s="52"/>
      <c r="H64" s="62"/>
      <c r="I64" s="62"/>
      <c r="J64" s="52"/>
      <c r="K64" s="62"/>
      <c r="L64" s="62"/>
      <c r="M64" s="63"/>
      <c r="N64" s="63"/>
      <c r="O64" s="59"/>
      <c r="P64" s="59"/>
      <c r="Q64" s="59"/>
      <c r="R64" s="64"/>
      <c r="S64" s="64"/>
      <c r="T64" s="64"/>
      <c r="U64" s="59"/>
      <c r="V64" s="59"/>
      <c r="W64" s="59"/>
      <c r="X64" s="64"/>
      <c r="Y64" s="21"/>
      <c r="Z64" s="21"/>
      <c r="AA64" s="21"/>
      <c r="AB64" s="21"/>
      <c r="AC64" s="21"/>
      <c r="AD64" s="19"/>
      <c r="AE64" s="19"/>
      <c r="AF64" s="19"/>
      <c r="AG64" s="19"/>
      <c r="AH64" s="21"/>
      <c r="AI64" s="21"/>
      <c r="AJ64" s="21"/>
      <c r="AK64" s="19"/>
      <c r="AL64" s="19"/>
      <c r="AM64" s="21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</row>
    <row r="65" spans="2:118" ht="12" customHeight="1">
      <c r="B65" s="19" t="s">
        <v>62</v>
      </c>
      <c r="C65" s="19"/>
      <c r="D65" s="19"/>
      <c r="E65" s="52"/>
      <c r="F65" s="59"/>
      <c r="G65" s="52"/>
      <c r="H65" s="62"/>
      <c r="I65" s="62"/>
      <c r="J65" s="52"/>
      <c r="K65" s="62"/>
      <c r="L65" s="62"/>
      <c r="M65" s="63"/>
      <c r="N65" s="63"/>
      <c r="O65" s="59"/>
      <c r="P65" s="59"/>
      <c r="Q65" s="59"/>
      <c r="R65" s="64"/>
      <c r="S65" s="64"/>
      <c r="T65" s="64"/>
      <c r="U65" s="71"/>
      <c r="V65" s="59"/>
      <c r="W65" s="59"/>
      <c r="X65" s="64"/>
      <c r="Y65" s="21"/>
      <c r="Z65" s="21"/>
      <c r="AA65" s="21"/>
      <c r="AB65" s="21"/>
      <c r="AC65" s="21"/>
      <c r="AD65" s="25"/>
      <c r="AE65" s="19"/>
      <c r="AF65" s="19"/>
      <c r="AG65" s="19"/>
      <c r="AH65" s="21"/>
      <c r="AI65" s="21"/>
      <c r="AJ65" s="21"/>
      <c r="AK65" s="19"/>
      <c r="AL65" s="19"/>
      <c r="AM65" s="21"/>
      <c r="AN65" s="25"/>
      <c r="AO65" s="25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</row>
    <row r="66" spans="2:118" ht="15" customHeight="1" thickBot="1">
      <c r="B66" s="19" t="s">
        <v>63</v>
      </c>
      <c r="C66" s="19"/>
      <c r="D66" s="19"/>
      <c r="E66" s="61">
        <f>E56+E58</f>
        <v>1134</v>
      </c>
      <c r="F66" s="59"/>
      <c r="G66" s="61">
        <f>G56</f>
        <v>-3940</v>
      </c>
      <c r="H66" s="62"/>
      <c r="I66" s="62"/>
      <c r="J66" s="61">
        <f>J56+J58</f>
        <v>1134</v>
      </c>
      <c r="K66" s="62"/>
      <c r="L66" s="61">
        <f>L56</f>
        <v>-3940</v>
      </c>
      <c r="M66" s="63"/>
      <c r="N66" s="63">
        <v>-5176</v>
      </c>
      <c r="O66" s="59"/>
      <c r="P66" s="59"/>
      <c r="Q66" s="59"/>
      <c r="R66" s="62"/>
      <c r="S66" s="64"/>
      <c r="T66" s="64"/>
      <c r="V66" s="59"/>
      <c r="W66" s="59"/>
      <c r="X66" s="64"/>
      <c r="Y66" s="21"/>
      <c r="Z66" s="21"/>
      <c r="AA66" s="21"/>
      <c r="AB66" s="21"/>
      <c r="AC66" s="21"/>
      <c r="AD66" s="19"/>
      <c r="AE66" s="19"/>
      <c r="AF66" s="19"/>
      <c r="AG66" s="19"/>
      <c r="AH66" s="19"/>
      <c r="AI66" s="19"/>
      <c r="AJ66" s="19"/>
      <c r="AL66" s="19"/>
      <c r="AM66" s="19"/>
      <c r="AN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</row>
    <row r="67" spans="2:118" ht="12" customHeight="1" thickTop="1">
      <c r="B67" s="19"/>
      <c r="C67" s="19"/>
      <c r="D67" s="19"/>
      <c r="E67" s="52"/>
      <c r="F67" s="59"/>
      <c r="G67" s="52"/>
      <c r="H67" s="63"/>
      <c r="I67" s="63"/>
      <c r="J67" s="52"/>
      <c r="K67" s="63"/>
      <c r="L67" s="63"/>
      <c r="M67" s="63"/>
      <c r="N67" s="63"/>
      <c r="O67" s="59"/>
      <c r="P67" s="59"/>
      <c r="Q67" s="59"/>
      <c r="R67" s="59"/>
      <c r="S67" s="64"/>
      <c r="T67" s="64"/>
      <c r="U67" s="59"/>
      <c r="V67" s="59"/>
      <c r="W67" s="59"/>
      <c r="X67" s="64"/>
      <c r="Y67" s="21"/>
      <c r="Z67" s="21"/>
      <c r="AA67" s="21"/>
      <c r="AB67" s="21"/>
      <c r="AC67" s="21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</row>
    <row r="68" spans="2:118" ht="12" customHeight="1">
      <c r="B68" s="19" t="s">
        <v>104</v>
      </c>
      <c r="C68" s="19"/>
      <c r="D68" s="19"/>
      <c r="E68" s="52"/>
      <c r="F68" s="59"/>
      <c r="G68" s="52"/>
      <c r="H68" s="63"/>
      <c r="I68" s="63"/>
      <c r="J68" s="52"/>
      <c r="K68" s="63"/>
      <c r="L68" s="63"/>
      <c r="M68" s="63"/>
      <c r="N68" s="63"/>
      <c r="O68" s="59"/>
      <c r="P68" s="59"/>
      <c r="Q68" s="59"/>
      <c r="R68" s="59"/>
      <c r="S68" s="64"/>
      <c r="T68" s="64"/>
      <c r="U68" s="59"/>
      <c r="V68" s="59"/>
      <c r="W68" s="59"/>
      <c r="X68" s="64"/>
      <c r="Y68" s="21"/>
      <c r="Z68" s="21"/>
      <c r="AA68" s="21"/>
      <c r="AB68" s="21"/>
      <c r="AC68" s="21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</row>
    <row r="69" spans="2:118" ht="12" customHeight="1">
      <c r="B69" s="19" t="s">
        <v>37</v>
      </c>
      <c r="C69" s="19"/>
      <c r="D69" s="19"/>
      <c r="E69" s="52"/>
      <c r="F69" s="59"/>
      <c r="G69" s="52"/>
      <c r="H69" s="63"/>
      <c r="I69" s="63"/>
      <c r="J69" s="52"/>
      <c r="K69" s="63"/>
      <c r="L69" s="63"/>
      <c r="M69" s="63"/>
      <c r="N69" s="63"/>
      <c r="O69" s="59"/>
      <c r="P69" s="59"/>
      <c r="Q69" s="59"/>
      <c r="R69" s="59"/>
      <c r="S69" s="64"/>
      <c r="T69" s="64"/>
      <c r="U69" s="59"/>
      <c r="V69" s="59"/>
      <c r="W69" s="59"/>
      <c r="X69" s="64"/>
      <c r="Y69" s="21"/>
      <c r="Z69" s="21"/>
      <c r="AA69" s="21"/>
      <c r="AB69" s="21"/>
      <c r="AC69" s="21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</row>
    <row r="70" spans="2:118" ht="12" customHeight="1">
      <c r="B70" s="19" t="s">
        <v>38</v>
      </c>
      <c r="C70" s="19"/>
      <c r="D70" s="19"/>
      <c r="E70" s="52"/>
      <c r="F70" s="59"/>
      <c r="G70" s="52"/>
      <c r="H70" s="63"/>
      <c r="I70" s="63"/>
      <c r="J70" s="52"/>
      <c r="K70" s="63"/>
      <c r="L70" s="63"/>
      <c r="M70" s="63"/>
      <c r="N70" s="63"/>
      <c r="O70" s="59"/>
      <c r="P70" s="59"/>
      <c r="Q70" s="59"/>
      <c r="R70" s="59"/>
      <c r="S70" s="64"/>
      <c r="T70" s="64"/>
      <c r="U70" s="59"/>
      <c r="V70" s="59"/>
      <c r="W70" s="59"/>
      <c r="X70" s="5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</row>
    <row r="71" spans="2:118" ht="12" customHeight="1">
      <c r="B71" s="19"/>
      <c r="C71" s="19"/>
      <c r="D71" s="19"/>
      <c r="E71" s="52"/>
      <c r="F71" s="59"/>
      <c r="G71" s="52"/>
      <c r="H71" s="63"/>
      <c r="I71" s="63"/>
      <c r="J71" s="52"/>
      <c r="K71" s="63"/>
      <c r="L71" s="63"/>
      <c r="M71" s="63"/>
      <c r="N71" s="63"/>
      <c r="O71" s="59"/>
      <c r="P71" s="59"/>
      <c r="Q71" s="59"/>
      <c r="R71" s="59"/>
      <c r="S71" s="64"/>
      <c r="T71" s="64"/>
      <c r="U71" s="59"/>
      <c r="V71" s="59"/>
      <c r="W71" s="59"/>
      <c r="X71" s="5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</row>
    <row r="72" spans="2:118" ht="12" customHeight="1">
      <c r="B72" s="19" t="s">
        <v>64</v>
      </c>
      <c r="C72" s="19"/>
      <c r="D72" s="19"/>
      <c r="E72" s="88">
        <f>E66/2000</f>
        <v>0.567</v>
      </c>
      <c r="F72" s="59"/>
      <c r="G72" s="88">
        <f>G66/2000</f>
        <v>-1.97</v>
      </c>
      <c r="H72" s="89"/>
      <c r="I72" s="63"/>
      <c r="J72" s="88">
        <f>J66/2000</f>
        <v>0.567</v>
      </c>
      <c r="K72" s="63"/>
      <c r="L72" s="88">
        <f>L66/2000</f>
        <v>-1.97</v>
      </c>
      <c r="M72" s="73"/>
      <c r="N72" s="73">
        <v>-2.59</v>
      </c>
      <c r="O72" s="59"/>
      <c r="P72" s="59"/>
      <c r="Q72" s="59"/>
      <c r="R72" s="59"/>
      <c r="S72" s="64"/>
      <c r="T72" s="64"/>
      <c r="U72" s="59"/>
      <c r="V72" s="59"/>
      <c r="W72" s="59"/>
      <c r="X72" s="5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</row>
    <row r="73" spans="2:118" ht="12" customHeight="1">
      <c r="B73" s="19" t="s">
        <v>39</v>
      </c>
      <c r="C73" s="19"/>
      <c r="D73" s="19"/>
      <c r="E73" s="52"/>
      <c r="F73" s="59"/>
      <c r="G73" s="52"/>
      <c r="H73" s="63"/>
      <c r="I73" s="63"/>
      <c r="J73" s="52"/>
      <c r="K73" s="63"/>
      <c r="L73" s="63"/>
      <c r="M73" s="63"/>
      <c r="N73" s="63"/>
      <c r="O73" s="59"/>
      <c r="P73" s="59"/>
      <c r="Q73" s="59"/>
      <c r="R73" s="59"/>
      <c r="S73" s="64"/>
      <c r="T73" s="64"/>
      <c r="U73" s="59"/>
      <c r="V73" s="59"/>
      <c r="W73" s="59"/>
      <c r="X73" s="5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</row>
    <row r="74" spans="2:118" ht="12" customHeight="1">
      <c r="B74" s="19"/>
      <c r="C74" s="19"/>
      <c r="D74" s="19"/>
      <c r="E74" s="52"/>
      <c r="F74" s="59"/>
      <c r="G74" s="52"/>
      <c r="H74" s="63"/>
      <c r="I74" s="63"/>
      <c r="J74" s="52"/>
      <c r="K74" s="63"/>
      <c r="L74" s="63"/>
      <c r="M74" s="63"/>
      <c r="N74" s="63"/>
      <c r="O74" s="59"/>
      <c r="P74" s="59"/>
      <c r="Q74" s="59"/>
      <c r="R74" s="59"/>
      <c r="S74" s="64"/>
      <c r="T74" s="64"/>
      <c r="U74" s="59"/>
      <c r="V74" s="59"/>
      <c r="W74" s="59"/>
      <c r="X74" s="5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</row>
    <row r="75" spans="2:118" ht="12" customHeight="1">
      <c r="B75" s="19" t="s">
        <v>65</v>
      </c>
      <c r="C75" s="19"/>
      <c r="D75" s="19"/>
      <c r="E75" s="52"/>
      <c r="F75" s="59"/>
      <c r="G75" s="52"/>
      <c r="H75" s="63"/>
      <c r="I75" s="63"/>
      <c r="J75" s="52"/>
      <c r="K75" s="63"/>
      <c r="L75" s="63"/>
      <c r="M75" s="63"/>
      <c r="N75" s="63"/>
      <c r="O75" s="59"/>
      <c r="P75" s="59"/>
      <c r="Q75" s="59"/>
      <c r="R75" s="59"/>
      <c r="S75" s="64"/>
      <c r="T75" s="64"/>
      <c r="U75" s="59"/>
      <c r="V75" s="59"/>
      <c r="W75" s="59"/>
      <c r="X75" s="5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</row>
    <row r="76" spans="2:118" ht="12" customHeight="1">
      <c r="B76" s="19" t="s">
        <v>40</v>
      </c>
      <c r="C76" s="19"/>
      <c r="D76" s="19"/>
      <c r="E76" s="90" t="s">
        <v>9</v>
      </c>
      <c r="F76" s="59"/>
      <c r="G76" s="90" t="s">
        <v>9</v>
      </c>
      <c r="H76" s="63"/>
      <c r="I76" s="63"/>
      <c r="J76" s="90" t="s">
        <v>9</v>
      </c>
      <c r="K76" s="63"/>
      <c r="L76" s="90" t="s">
        <v>9</v>
      </c>
      <c r="M76" s="74"/>
      <c r="N76" s="74" t="s">
        <v>9</v>
      </c>
      <c r="O76" s="59"/>
      <c r="P76" s="59"/>
      <c r="Q76" s="59"/>
      <c r="R76" s="59"/>
      <c r="S76" s="64"/>
      <c r="T76" s="64"/>
      <c r="U76" s="59"/>
      <c r="V76" s="59"/>
      <c r="W76" s="59"/>
      <c r="X76" s="5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</row>
    <row r="77" spans="2:118" ht="12" customHeight="1">
      <c r="B77" s="19"/>
      <c r="C77" s="19"/>
      <c r="D77" s="19"/>
      <c r="E77" s="52"/>
      <c r="F77" s="59"/>
      <c r="G77" s="52"/>
      <c r="H77" s="60"/>
      <c r="I77" s="60"/>
      <c r="J77" s="60"/>
      <c r="K77" s="60"/>
      <c r="L77" s="60"/>
      <c r="M77" s="60"/>
      <c r="N77" s="60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</row>
    <row r="78" spans="2:118" ht="12.75">
      <c r="B78" s="19"/>
      <c r="C78" s="19"/>
      <c r="D78" s="19"/>
      <c r="E78" s="59"/>
      <c r="F78" s="59"/>
      <c r="G78" s="75"/>
      <c r="H78" s="60"/>
      <c r="I78" s="60"/>
      <c r="J78" s="60"/>
      <c r="K78" s="60"/>
      <c r="L78" s="75"/>
      <c r="M78" s="60"/>
      <c r="N78" s="60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</row>
    <row r="79" spans="2:118" ht="12.75">
      <c r="B79" s="19"/>
      <c r="C79" s="19"/>
      <c r="D79" s="19"/>
      <c r="E79" s="59"/>
      <c r="F79" s="59"/>
      <c r="G79" s="75"/>
      <c r="H79" s="60"/>
      <c r="I79" s="60"/>
      <c r="J79" s="60"/>
      <c r="K79" s="60"/>
      <c r="L79" s="75"/>
      <c r="M79" s="60"/>
      <c r="N79" s="60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</row>
    <row r="80" spans="2:118" ht="12.75">
      <c r="B80" s="19"/>
      <c r="C80" s="19"/>
      <c r="D80" s="19"/>
      <c r="E80" s="59"/>
      <c r="F80" s="59"/>
      <c r="G80" s="52"/>
      <c r="H80" s="60"/>
      <c r="I80" s="60"/>
      <c r="J80" s="60"/>
      <c r="K80" s="60"/>
      <c r="L80" s="60"/>
      <c r="M80" s="60"/>
      <c r="N80" s="60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</row>
    <row r="81" spans="2:118" ht="12.75">
      <c r="B81" s="19"/>
      <c r="C81" s="19"/>
      <c r="D81" s="19"/>
      <c r="E81" s="59"/>
      <c r="F81" s="59"/>
      <c r="G81" s="52"/>
      <c r="H81" s="60"/>
      <c r="I81" s="60"/>
      <c r="J81" s="60"/>
      <c r="K81" s="60"/>
      <c r="L81" s="60"/>
      <c r="M81" s="60"/>
      <c r="N81" s="60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</row>
    <row r="82" spans="2:118" ht="12.75">
      <c r="B82" s="19"/>
      <c r="C82" s="19"/>
      <c r="D82" s="19"/>
      <c r="E82" s="59"/>
      <c r="F82" s="59"/>
      <c r="G82" s="52"/>
      <c r="H82" s="60"/>
      <c r="I82" s="60"/>
      <c r="J82" s="60"/>
      <c r="K82" s="60"/>
      <c r="L82" s="60"/>
      <c r="M82" s="60"/>
      <c r="N82" s="60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</row>
    <row r="83" spans="2:118" ht="12.75">
      <c r="B83" s="19"/>
      <c r="C83" s="19"/>
      <c r="D83" s="19"/>
      <c r="E83" s="59"/>
      <c r="F83" s="59"/>
      <c r="G83" s="52"/>
      <c r="H83" s="60"/>
      <c r="I83" s="60"/>
      <c r="J83" s="60"/>
      <c r="K83" s="60"/>
      <c r="L83" s="60"/>
      <c r="M83" s="60"/>
      <c r="N83" s="60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</row>
    <row r="84" spans="2:118" ht="12.75">
      <c r="B84" s="19"/>
      <c r="C84" s="19"/>
      <c r="D84" s="19"/>
      <c r="E84" s="59"/>
      <c r="F84" s="59"/>
      <c r="G84" s="52"/>
      <c r="H84" s="60"/>
      <c r="I84" s="60"/>
      <c r="J84" s="60"/>
      <c r="K84" s="60"/>
      <c r="L84" s="60"/>
      <c r="M84" s="60"/>
      <c r="N84" s="60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</row>
    <row r="85" spans="2:118" ht="12.75">
      <c r="B85" s="19"/>
      <c r="C85" s="19"/>
      <c r="D85" s="19"/>
      <c r="E85" s="59"/>
      <c r="F85" s="59"/>
      <c r="G85" s="52"/>
      <c r="H85" s="60"/>
      <c r="I85" s="60"/>
      <c r="J85" s="60"/>
      <c r="K85" s="60"/>
      <c r="L85" s="60"/>
      <c r="M85" s="60"/>
      <c r="N85" s="60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</row>
    <row r="86" spans="2:118" ht="12.75">
      <c r="B86" s="19"/>
      <c r="C86" s="19"/>
      <c r="D86" s="19"/>
      <c r="E86" s="59"/>
      <c r="F86" s="59"/>
      <c r="G86" s="52"/>
      <c r="H86" s="60"/>
      <c r="I86" s="60"/>
      <c r="J86" s="60"/>
      <c r="K86" s="60"/>
      <c r="L86" s="60"/>
      <c r="M86" s="60"/>
      <c r="N86" s="60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</row>
    <row r="87" spans="2:118" ht="12.75">
      <c r="B87" s="19"/>
      <c r="C87" s="19"/>
      <c r="D87" s="19"/>
      <c r="E87" s="59"/>
      <c r="F87" s="59"/>
      <c r="G87" s="52"/>
      <c r="H87" s="60"/>
      <c r="I87" s="60"/>
      <c r="J87" s="60"/>
      <c r="K87" s="60"/>
      <c r="L87" s="60"/>
      <c r="M87" s="60"/>
      <c r="N87" s="60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</row>
    <row r="88" spans="2:118" ht="12.75">
      <c r="B88" s="19"/>
      <c r="C88" s="19"/>
      <c r="D88" s="19"/>
      <c r="E88" s="59"/>
      <c r="F88" s="59"/>
      <c r="G88" s="52"/>
      <c r="H88" s="60"/>
      <c r="I88" s="60"/>
      <c r="J88" s="60"/>
      <c r="K88" s="60"/>
      <c r="L88" s="60"/>
      <c r="M88" s="60"/>
      <c r="N88" s="60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</row>
    <row r="89" spans="2:118" ht="12.75">
      <c r="B89" s="19"/>
      <c r="C89" s="19"/>
      <c r="D89" s="19"/>
      <c r="E89" s="59"/>
      <c r="F89" s="59"/>
      <c r="G89" s="52"/>
      <c r="H89" s="60"/>
      <c r="I89" s="60"/>
      <c r="J89" s="60"/>
      <c r="K89" s="60"/>
      <c r="L89" s="60"/>
      <c r="M89" s="60"/>
      <c r="N89" s="60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</row>
    <row r="90" spans="2:118" ht="12.75">
      <c r="B90" s="19"/>
      <c r="C90" s="19"/>
      <c r="D90" s="19"/>
      <c r="E90" s="59"/>
      <c r="F90" s="59"/>
      <c r="G90" s="52"/>
      <c r="H90" s="60"/>
      <c r="I90" s="60"/>
      <c r="J90" s="60"/>
      <c r="K90" s="60"/>
      <c r="L90" s="60"/>
      <c r="M90" s="60"/>
      <c r="N90" s="60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</row>
    <row r="91" spans="2:118" ht="12.75">
      <c r="B91" s="19"/>
      <c r="C91" s="19"/>
      <c r="D91" s="19"/>
      <c r="E91" s="59"/>
      <c r="F91" s="59"/>
      <c r="G91" s="52"/>
      <c r="H91" s="60"/>
      <c r="I91" s="60"/>
      <c r="J91" s="60"/>
      <c r="K91" s="60"/>
      <c r="L91" s="60"/>
      <c r="M91" s="60"/>
      <c r="N91" s="60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</row>
    <row r="92" spans="2:118" ht="12.75">
      <c r="B92" s="19"/>
      <c r="C92" s="19"/>
      <c r="D92" s="19"/>
      <c r="E92" s="59"/>
      <c r="F92" s="59"/>
      <c r="G92" s="52"/>
      <c r="H92" s="60"/>
      <c r="I92" s="60"/>
      <c r="J92" s="60"/>
      <c r="K92" s="60"/>
      <c r="L92" s="60"/>
      <c r="M92" s="60"/>
      <c r="N92" s="60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</row>
    <row r="93" spans="2:118" ht="12.75">
      <c r="B93" s="19"/>
      <c r="C93" s="19"/>
      <c r="D93" s="19"/>
      <c r="E93" s="59"/>
      <c r="F93" s="59"/>
      <c r="G93" s="52"/>
      <c r="H93" s="60"/>
      <c r="I93" s="60"/>
      <c r="J93" s="60"/>
      <c r="K93" s="60"/>
      <c r="L93" s="60"/>
      <c r="M93" s="60"/>
      <c r="N93" s="60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</row>
    <row r="94" spans="2:118" ht="12.75">
      <c r="B94" s="19"/>
      <c r="C94" s="19"/>
      <c r="D94" s="19"/>
      <c r="E94" s="59"/>
      <c r="F94" s="59"/>
      <c r="H94" s="59"/>
      <c r="I94" s="59"/>
      <c r="J94" s="59"/>
      <c r="K94" s="59"/>
      <c r="L94" s="59"/>
      <c r="M94" s="59"/>
      <c r="N94" s="60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</row>
    <row r="95" spans="2:118" ht="12.75">
      <c r="B95" s="19"/>
      <c r="C95" s="19"/>
      <c r="D95" s="19"/>
      <c r="E95" s="59"/>
      <c r="F95" s="59"/>
      <c r="H95" s="59"/>
      <c r="I95" s="59"/>
      <c r="J95" s="59"/>
      <c r="K95" s="59"/>
      <c r="L95" s="59"/>
      <c r="M95" s="59"/>
      <c r="N95" s="60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</row>
    <row r="96" spans="2:118" ht="12.75">
      <c r="B96" s="19"/>
      <c r="C96" s="19"/>
      <c r="D96" s="19"/>
      <c r="E96" s="59"/>
      <c r="F96" s="59"/>
      <c r="H96" s="59"/>
      <c r="I96" s="59"/>
      <c r="J96" s="59"/>
      <c r="K96" s="59"/>
      <c r="L96" s="59"/>
      <c r="M96" s="59"/>
      <c r="N96" s="60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</row>
    <row r="97" spans="2:118" ht="12.75">
      <c r="B97" s="19"/>
      <c r="C97" s="19"/>
      <c r="D97" s="19"/>
      <c r="E97" s="59"/>
      <c r="F97" s="59"/>
      <c r="H97" s="59"/>
      <c r="I97" s="59"/>
      <c r="J97" s="59"/>
      <c r="K97" s="59"/>
      <c r="L97" s="59"/>
      <c r="M97" s="59"/>
      <c r="N97" s="60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</row>
    <row r="98" spans="2:118" ht="12.75">
      <c r="B98" s="19"/>
      <c r="C98" s="19"/>
      <c r="D98" s="19"/>
      <c r="E98" s="59"/>
      <c r="F98" s="59"/>
      <c r="H98" s="59"/>
      <c r="I98" s="59"/>
      <c r="J98" s="59"/>
      <c r="K98" s="59"/>
      <c r="L98" s="59"/>
      <c r="M98" s="59"/>
      <c r="N98" s="60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</row>
    <row r="99" spans="2:118" ht="12.75">
      <c r="B99" s="19"/>
      <c r="C99" s="19"/>
      <c r="D99" s="19"/>
      <c r="E99" s="59"/>
      <c r="F99" s="59"/>
      <c r="H99" s="59"/>
      <c r="I99" s="59"/>
      <c r="J99" s="59"/>
      <c r="K99" s="59"/>
      <c r="L99" s="59"/>
      <c r="M99" s="59"/>
      <c r="N99" s="60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</row>
    <row r="100" spans="2:118" ht="12.75">
      <c r="B100" s="19"/>
      <c r="C100" s="19"/>
      <c r="D100" s="19"/>
      <c r="E100" s="59"/>
      <c r="F100" s="59"/>
      <c r="H100" s="59"/>
      <c r="I100" s="59"/>
      <c r="J100" s="59"/>
      <c r="K100" s="59"/>
      <c r="L100" s="59"/>
      <c r="M100" s="59"/>
      <c r="N100" s="60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</row>
    <row r="101" spans="2:118" ht="12.75">
      <c r="B101" s="19"/>
      <c r="C101" s="19"/>
      <c r="D101" s="19"/>
      <c r="E101" s="59"/>
      <c r="F101" s="59"/>
      <c r="H101" s="59"/>
      <c r="I101" s="59"/>
      <c r="J101" s="59"/>
      <c r="K101" s="59"/>
      <c r="L101" s="59"/>
      <c r="M101" s="59"/>
      <c r="N101" s="60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</row>
    <row r="102" spans="2:118" ht="12.75">
      <c r="B102" s="19"/>
      <c r="C102" s="19"/>
      <c r="D102" s="19"/>
      <c r="E102" s="59"/>
      <c r="F102" s="59"/>
      <c r="H102" s="59"/>
      <c r="I102" s="59"/>
      <c r="J102" s="59"/>
      <c r="K102" s="59"/>
      <c r="L102" s="59"/>
      <c r="M102" s="59"/>
      <c r="N102" s="60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</row>
    <row r="103" spans="2:118" ht="12.75">
      <c r="B103" s="19"/>
      <c r="C103" s="19"/>
      <c r="D103" s="19"/>
      <c r="E103" s="59"/>
      <c r="F103" s="59"/>
      <c r="H103" s="59"/>
      <c r="I103" s="59"/>
      <c r="J103" s="59"/>
      <c r="K103" s="59"/>
      <c r="L103" s="59"/>
      <c r="M103" s="59"/>
      <c r="N103" s="60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</row>
    <row r="104" spans="2:118" ht="12.75">
      <c r="B104" s="19"/>
      <c r="C104" s="19"/>
      <c r="D104" s="19"/>
      <c r="E104" s="59"/>
      <c r="F104" s="59"/>
      <c r="H104" s="59"/>
      <c r="I104" s="59"/>
      <c r="J104" s="59"/>
      <c r="K104" s="59"/>
      <c r="L104" s="59"/>
      <c r="M104" s="59"/>
      <c r="N104" s="60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</row>
    <row r="105" spans="2:118" ht="12.75">
      <c r="B105" s="19"/>
      <c r="C105" s="19"/>
      <c r="D105" s="19"/>
      <c r="E105" s="59"/>
      <c r="F105" s="59"/>
      <c r="H105" s="59"/>
      <c r="I105" s="59"/>
      <c r="J105" s="59"/>
      <c r="K105" s="59"/>
      <c r="L105" s="59"/>
      <c r="M105" s="59"/>
      <c r="N105" s="60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</row>
    <row r="106" spans="2:118" ht="12.75">
      <c r="B106" s="19"/>
      <c r="C106" s="19"/>
      <c r="D106" s="19"/>
      <c r="E106" s="59"/>
      <c r="F106" s="59"/>
      <c r="H106" s="59"/>
      <c r="I106" s="59"/>
      <c r="J106" s="59"/>
      <c r="K106" s="59"/>
      <c r="L106" s="59"/>
      <c r="M106" s="59"/>
      <c r="N106" s="60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</row>
    <row r="107" spans="2:118" ht="12.75">
      <c r="B107" s="19"/>
      <c r="C107" s="19"/>
      <c r="D107" s="19"/>
      <c r="E107" s="59"/>
      <c r="F107" s="59"/>
      <c r="H107" s="59"/>
      <c r="I107" s="59"/>
      <c r="J107" s="59"/>
      <c r="K107" s="59"/>
      <c r="L107" s="59"/>
      <c r="M107" s="59"/>
      <c r="N107" s="60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</row>
    <row r="108" spans="2:118" ht="12.75">
      <c r="B108" s="19"/>
      <c r="C108" s="19"/>
      <c r="D108" s="19"/>
      <c r="E108" s="59"/>
      <c r="F108" s="59"/>
      <c r="H108" s="59"/>
      <c r="I108" s="59"/>
      <c r="J108" s="59"/>
      <c r="K108" s="59"/>
      <c r="L108" s="59"/>
      <c r="M108" s="59"/>
      <c r="N108" s="60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</row>
    <row r="109" spans="2:118" ht="12.75">
      <c r="B109" s="19"/>
      <c r="C109" s="19"/>
      <c r="D109" s="19"/>
      <c r="E109" s="59"/>
      <c r="F109" s="59"/>
      <c r="H109" s="59"/>
      <c r="I109" s="59"/>
      <c r="J109" s="59"/>
      <c r="K109" s="59"/>
      <c r="L109" s="59"/>
      <c r="M109" s="59"/>
      <c r="N109" s="60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</row>
    <row r="110" spans="2:118" ht="12.75">
      <c r="B110" s="19"/>
      <c r="C110" s="19"/>
      <c r="D110" s="19"/>
      <c r="E110" s="59"/>
      <c r="F110" s="59"/>
      <c r="H110" s="59"/>
      <c r="I110" s="59"/>
      <c r="J110" s="59"/>
      <c r="K110" s="59"/>
      <c r="L110" s="59"/>
      <c r="M110" s="59"/>
      <c r="N110" s="60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</row>
    <row r="111" spans="2:118" ht="12.75">
      <c r="B111" s="19"/>
      <c r="C111" s="19"/>
      <c r="D111" s="19"/>
      <c r="E111" s="59"/>
      <c r="F111" s="59"/>
      <c r="H111" s="59"/>
      <c r="I111" s="59"/>
      <c r="J111" s="59"/>
      <c r="K111" s="59"/>
      <c r="L111" s="59"/>
      <c r="M111" s="59"/>
      <c r="N111" s="60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</row>
    <row r="112" spans="2:118" ht="12.75">
      <c r="B112" s="19"/>
      <c r="C112" s="19"/>
      <c r="D112" s="19"/>
      <c r="E112" s="59"/>
      <c r="F112" s="59"/>
      <c r="H112" s="59"/>
      <c r="I112" s="59"/>
      <c r="J112" s="59"/>
      <c r="K112" s="59"/>
      <c r="L112" s="59"/>
      <c r="M112" s="59"/>
      <c r="N112" s="60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</row>
    <row r="113" spans="2:118" ht="12.75">
      <c r="B113" s="19"/>
      <c r="C113" s="19"/>
      <c r="D113" s="19"/>
      <c r="E113" s="59"/>
      <c r="F113" s="59"/>
      <c r="H113" s="59"/>
      <c r="I113" s="59"/>
      <c r="J113" s="59"/>
      <c r="K113" s="59"/>
      <c r="L113" s="59"/>
      <c r="M113" s="59"/>
      <c r="N113" s="60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</row>
    <row r="114" spans="2:118" ht="12.75">
      <c r="B114" s="19"/>
      <c r="C114" s="19"/>
      <c r="D114" s="19"/>
      <c r="E114" s="59"/>
      <c r="F114" s="59"/>
      <c r="H114" s="59"/>
      <c r="I114" s="59"/>
      <c r="J114" s="59"/>
      <c r="K114" s="59"/>
      <c r="L114" s="59"/>
      <c r="M114" s="59"/>
      <c r="N114" s="60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</row>
    <row r="115" spans="2:118" ht="12.75">
      <c r="B115" s="19"/>
      <c r="C115" s="19"/>
      <c r="D115" s="19"/>
      <c r="E115" s="59"/>
      <c r="F115" s="59"/>
      <c r="H115" s="59"/>
      <c r="I115" s="59"/>
      <c r="J115" s="59"/>
      <c r="K115" s="59"/>
      <c r="L115" s="59"/>
      <c r="M115" s="59"/>
      <c r="N115" s="60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</row>
    <row r="116" spans="2:118" ht="12.75">
      <c r="B116" s="19"/>
      <c r="C116" s="19"/>
      <c r="D116" s="19"/>
      <c r="E116" s="59"/>
      <c r="F116" s="59"/>
      <c r="H116" s="59"/>
      <c r="I116" s="59"/>
      <c r="J116" s="59"/>
      <c r="K116" s="59"/>
      <c r="L116" s="59"/>
      <c r="M116" s="59"/>
      <c r="N116" s="60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</row>
    <row r="117" spans="2:118" ht="12.75">
      <c r="B117" s="19"/>
      <c r="C117" s="19"/>
      <c r="D117" s="19"/>
      <c r="E117" s="59"/>
      <c r="F117" s="59"/>
      <c r="H117" s="59"/>
      <c r="I117" s="59"/>
      <c r="J117" s="59"/>
      <c r="K117" s="59"/>
      <c r="L117" s="59"/>
      <c r="M117" s="59"/>
      <c r="N117" s="60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</row>
    <row r="118" spans="2:118" ht="12.75">
      <c r="B118" s="19"/>
      <c r="C118" s="19"/>
      <c r="D118" s="19"/>
      <c r="E118" s="59"/>
      <c r="F118" s="59"/>
      <c r="H118" s="59"/>
      <c r="I118" s="59"/>
      <c r="J118" s="59"/>
      <c r="K118" s="59"/>
      <c r="L118" s="59"/>
      <c r="M118" s="59"/>
      <c r="N118" s="60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</row>
    <row r="119" spans="2:118" ht="12.75">
      <c r="B119" s="19"/>
      <c r="C119" s="19"/>
      <c r="D119" s="19"/>
      <c r="E119" s="59"/>
      <c r="F119" s="59"/>
      <c r="H119" s="59"/>
      <c r="I119" s="59"/>
      <c r="J119" s="59"/>
      <c r="K119" s="59"/>
      <c r="L119" s="59"/>
      <c r="M119" s="59"/>
      <c r="N119" s="60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</row>
    <row r="120" spans="2:118" ht="12.75">
      <c r="B120" s="19"/>
      <c r="C120" s="19"/>
      <c r="D120" s="19"/>
      <c r="E120" s="59"/>
      <c r="F120" s="59"/>
      <c r="H120" s="59"/>
      <c r="I120" s="59"/>
      <c r="J120" s="59"/>
      <c r="K120" s="59"/>
      <c r="L120" s="59"/>
      <c r="M120" s="59"/>
      <c r="N120" s="60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</row>
    <row r="121" spans="2:118" ht="12.75">
      <c r="B121" s="19"/>
      <c r="C121" s="19"/>
      <c r="D121" s="19"/>
      <c r="E121" s="59"/>
      <c r="F121" s="59"/>
      <c r="H121" s="59"/>
      <c r="I121" s="59"/>
      <c r="J121" s="59"/>
      <c r="K121" s="59"/>
      <c r="L121" s="59"/>
      <c r="M121" s="59"/>
      <c r="N121" s="60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</row>
    <row r="122" spans="2:118" ht="12.75">
      <c r="B122" s="19"/>
      <c r="C122" s="19"/>
      <c r="D122" s="19"/>
      <c r="E122" s="59"/>
      <c r="F122" s="59"/>
      <c r="H122" s="59"/>
      <c r="I122" s="59"/>
      <c r="J122" s="59"/>
      <c r="K122" s="59"/>
      <c r="L122" s="59"/>
      <c r="M122" s="59"/>
      <c r="N122" s="60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</row>
    <row r="123" spans="2:118" ht="12.75">
      <c r="B123" s="19"/>
      <c r="C123" s="19"/>
      <c r="D123" s="19"/>
      <c r="E123" s="59"/>
      <c r="F123" s="59"/>
      <c r="H123" s="59"/>
      <c r="I123" s="59"/>
      <c r="J123" s="59"/>
      <c r="K123" s="59"/>
      <c r="L123" s="59"/>
      <c r="M123" s="59"/>
      <c r="N123" s="60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</row>
    <row r="124" spans="2:118" ht="12.75">
      <c r="B124" s="19"/>
      <c r="C124" s="19"/>
      <c r="D124" s="19"/>
      <c r="E124" s="59"/>
      <c r="F124" s="59"/>
      <c r="H124" s="59"/>
      <c r="I124" s="59"/>
      <c r="J124" s="59"/>
      <c r="K124" s="59"/>
      <c r="L124" s="59"/>
      <c r="M124" s="59"/>
      <c r="N124" s="60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</row>
    <row r="125" spans="2:118" ht="12.75">
      <c r="B125" s="19"/>
      <c r="C125" s="19"/>
      <c r="D125" s="19"/>
      <c r="E125" s="59"/>
      <c r="F125" s="59"/>
      <c r="H125" s="59"/>
      <c r="I125" s="59"/>
      <c r="J125" s="59"/>
      <c r="K125" s="59"/>
      <c r="L125" s="59"/>
      <c r="M125" s="59"/>
      <c r="N125" s="60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</row>
    <row r="126" spans="2:118" ht="12.75">
      <c r="B126" s="19"/>
      <c r="C126" s="19"/>
      <c r="D126" s="19"/>
      <c r="E126" s="59"/>
      <c r="F126" s="59"/>
      <c r="H126" s="59"/>
      <c r="I126" s="59"/>
      <c r="J126" s="59"/>
      <c r="K126" s="59"/>
      <c r="L126" s="59"/>
      <c r="M126" s="59"/>
      <c r="N126" s="60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</row>
    <row r="127" spans="2:118" ht="12.75">
      <c r="B127" s="19"/>
      <c r="C127" s="19"/>
      <c r="D127" s="19"/>
      <c r="E127" s="59"/>
      <c r="F127" s="59"/>
      <c r="H127" s="59"/>
      <c r="I127" s="59"/>
      <c r="J127" s="59"/>
      <c r="K127" s="59"/>
      <c r="L127" s="59"/>
      <c r="M127" s="59"/>
      <c r="N127" s="60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</row>
    <row r="128" spans="2:118" ht="12.75">
      <c r="B128" s="19"/>
      <c r="C128" s="19"/>
      <c r="D128" s="19"/>
      <c r="E128" s="59"/>
      <c r="F128" s="59"/>
      <c r="H128" s="59"/>
      <c r="I128" s="59"/>
      <c r="J128" s="59"/>
      <c r="K128" s="59"/>
      <c r="L128" s="59"/>
      <c r="M128" s="59"/>
      <c r="N128" s="60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</row>
    <row r="129" spans="2:118" ht="12.75">
      <c r="B129" s="19"/>
      <c r="C129" s="19"/>
      <c r="D129" s="19"/>
      <c r="E129" s="59"/>
      <c r="F129" s="59"/>
      <c r="H129" s="59"/>
      <c r="I129" s="59"/>
      <c r="J129" s="59"/>
      <c r="K129" s="59"/>
      <c r="L129" s="59"/>
      <c r="M129" s="59"/>
      <c r="N129" s="60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</row>
    <row r="130" spans="2:118" ht="12.75">
      <c r="B130" s="19"/>
      <c r="C130" s="19"/>
      <c r="D130" s="19"/>
      <c r="E130" s="59"/>
      <c r="F130" s="59"/>
      <c r="H130" s="59"/>
      <c r="I130" s="59"/>
      <c r="J130" s="59"/>
      <c r="K130" s="59"/>
      <c r="L130" s="59"/>
      <c r="M130" s="59"/>
      <c r="N130" s="60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</row>
    <row r="131" spans="2:118" ht="12.75">
      <c r="B131" s="19"/>
      <c r="C131" s="19"/>
      <c r="D131" s="19"/>
      <c r="E131" s="59"/>
      <c r="F131" s="59"/>
      <c r="H131" s="59"/>
      <c r="I131" s="59"/>
      <c r="J131" s="59"/>
      <c r="K131" s="59"/>
      <c r="L131" s="59"/>
      <c r="M131" s="59"/>
      <c r="N131" s="60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</row>
    <row r="132" spans="2:118" ht="12.75">
      <c r="B132" s="19"/>
      <c r="C132" s="19"/>
      <c r="D132" s="19"/>
      <c r="E132" s="59"/>
      <c r="F132" s="59"/>
      <c r="H132" s="59"/>
      <c r="I132" s="59"/>
      <c r="J132" s="59"/>
      <c r="K132" s="59"/>
      <c r="L132" s="59"/>
      <c r="M132" s="59"/>
      <c r="N132" s="60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</row>
    <row r="133" spans="2:118" ht="12.75">
      <c r="B133" s="19"/>
      <c r="C133" s="19"/>
      <c r="D133" s="19"/>
      <c r="E133" s="59"/>
      <c r="F133" s="59"/>
      <c r="H133" s="59"/>
      <c r="I133" s="59"/>
      <c r="J133" s="59"/>
      <c r="K133" s="59"/>
      <c r="L133" s="59"/>
      <c r="M133" s="59"/>
      <c r="N133" s="60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</row>
    <row r="134" spans="2:118" ht="12.75">
      <c r="B134" s="19"/>
      <c r="C134" s="19"/>
      <c r="D134" s="19"/>
      <c r="E134" s="59"/>
      <c r="F134" s="59"/>
      <c r="H134" s="59"/>
      <c r="I134" s="59"/>
      <c r="J134" s="59"/>
      <c r="K134" s="59"/>
      <c r="L134" s="59"/>
      <c r="M134" s="59"/>
      <c r="N134" s="60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</row>
    <row r="135" spans="2:118" ht="12.75">
      <c r="B135" s="19"/>
      <c r="C135" s="19"/>
      <c r="D135" s="19"/>
      <c r="E135" s="59"/>
      <c r="F135" s="59"/>
      <c r="H135" s="59"/>
      <c r="I135" s="59"/>
      <c r="J135" s="59"/>
      <c r="K135" s="59"/>
      <c r="L135" s="59"/>
      <c r="M135" s="59"/>
      <c r="N135" s="60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</row>
    <row r="136" spans="2:118" ht="12.75">
      <c r="B136" s="19"/>
      <c r="C136" s="19"/>
      <c r="D136" s="19"/>
      <c r="E136" s="59"/>
      <c r="F136" s="59"/>
      <c r="H136" s="59"/>
      <c r="I136" s="59"/>
      <c r="J136" s="59"/>
      <c r="K136" s="59"/>
      <c r="L136" s="59"/>
      <c r="M136" s="59"/>
      <c r="N136" s="60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</row>
    <row r="137" spans="2:118" ht="12.75">
      <c r="B137" s="19"/>
      <c r="C137" s="19"/>
      <c r="D137" s="19"/>
      <c r="E137" s="59"/>
      <c r="F137" s="59"/>
      <c r="H137" s="59"/>
      <c r="I137" s="59"/>
      <c r="J137" s="59"/>
      <c r="K137" s="59"/>
      <c r="L137" s="59"/>
      <c r="M137" s="59"/>
      <c r="N137" s="60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</row>
    <row r="138" spans="2:118" ht="12.75">
      <c r="B138" s="19"/>
      <c r="C138" s="19"/>
      <c r="D138" s="19"/>
      <c r="E138" s="59"/>
      <c r="F138" s="59"/>
      <c r="H138" s="59"/>
      <c r="I138" s="59"/>
      <c r="J138" s="59"/>
      <c r="K138" s="59"/>
      <c r="L138" s="59"/>
      <c r="M138" s="59"/>
      <c r="N138" s="60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</row>
    <row r="139" spans="2:118" ht="12.75">
      <c r="B139" s="19"/>
      <c r="C139" s="19"/>
      <c r="D139" s="19"/>
      <c r="E139" s="59"/>
      <c r="F139" s="59"/>
      <c r="H139" s="59"/>
      <c r="I139" s="59"/>
      <c r="J139" s="59"/>
      <c r="K139" s="59"/>
      <c r="L139" s="59"/>
      <c r="M139" s="59"/>
      <c r="N139" s="60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</row>
    <row r="140" spans="2:118" ht="12.75">
      <c r="B140" s="19"/>
      <c r="C140" s="19"/>
      <c r="D140" s="19"/>
      <c r="E140" s="59"/>
      <c r="F140" s="59"/>
      <c r="H140" s="59"/>
      <c r="I140" s="59"/>
      <c r="J140" s="59"/>
      <c r="K140" s="59"/>
      <c r="L140" s="59"/>
      <c r="M140" s="59"/>
      <c r="N140" s="60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</row>
    <row r="141" spans="2:118" ht="12.75">
      <c r="B141" s="19"/>
      <c r="C141" s="19"/>
      <c r="D141" s="19"/>
      <c r="E141" s="59"/>
      <c r="F141" s="59"/>
      <c r="H141" s="59"/>
      <c r="I141" s="59"/>
      <c r="J141" s="59"/>
      <c r="K141" s="59"/>
      <c r="L141" s="59"/>
      <c r="M141" s="59"/>
      <c r="N141" s="60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</row>
    <row r="142" spans="2:118" ht="12.75">
      <c r="B142" s="19"/>
      <c r="C142" s="19"/>
      <c r="D142" s="19"/>
      <c r="E142" s="59"/>
      <c r="F142" s="59"/>
      <c r="H142" s="59"/>
      <c r="I142" s="59"/>
      <c r="J142" s="59"/>
      <c r="K142" s="59"/>
      <c r="L142" s="59"/>
      <c r="M142" s="59"/>
      <c r="N142" s="60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</row>
    <row r="143" spans="2:118" ht="12.75">
      <c r="B143" s="19"/>
      <c r="C143" s="19"/>
      <c r="D143" s="19"/>
      <c r="E143" s="59"/>
      <c r="F143" s="59"/>
      <c r="H143" s="59"/>
      <c r="I143" s="59"/>
      <c r="J143" s="59"/>
      <c r="K143" s="59"/>
      <c r="L143" s="59"/>
      <c r="M143" s="59"/>
      <c r="N143" s="60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</row>
    <row r="144" spans="2:118" ht="12.75">
      <c r="B144" s="19"/>
      <c r="C144" s="19"/>
      <c r="D144" s="19"/>
      <c r="E144" s="59"/>
      <c r="F144" s="59"/>
      <c r="H144" s="59"/>
      <c r="I144" s="59"/>
      <c r="J144" s="59"/>
      <c r="K144" s="59"/>
      <c r="L144" s="59"/>
      <c r="M144" s="59"/>
      <c r="N144" s="60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</row>
    <row r="145" spans="2:118" ht="12.75">
      <c r="B145" s="19"/>
      <c r="C145" s="19"/>
      <c r="D145" s="19"/>
      <c r="E145" s="59"/>
      <c r="F145" s="59"/>
      <c r="H145" s="59"/>
      <c r="I145" s="59"/>
      <c r="J145" s="59"/>
      <c r="K145" s="59"/>
      <c r="L145" s="59"/>
      <c r="M145" s="59"/>
      <c r="N145" s="60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</row>
    <row r="146" spans="2:118" ht="12.75">
      <c r="B146" s="19"/>
      <c r="C146" s="19"/>
      <c r="D146" s="19"/>
      <c r="E146" s="59"/>
      <c r="F146" s="59"/>
      <c r="H146" s="59"/>
      <c r="I146" s="59"/>
      <c r="J146" s="59"/>
      <c r="K146" s="59"/>
      <c r="L146" s="59"/>
      <c r="M146" s="59"/>
      <c r="N146" s="60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</row>
    <row r="147" spans="2:118" ht="12.75">
      <c r="B147" s="19"/>
      <c r="C147" s="19"/>
      <c r="D147" s="19"/>
      <c r="E147" s="59"/>
      <c r="F147" s="59"/>
      <c r="H147" s="59"/>
      <c r="I147" s="59"/>
      <c r="J147" s="59"/>
      <c r="K147" s="59"/>
      <c r="L147" s="59"/>
      <c r="M147" s="59"/>
      <c r="N147" s="60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</row>
    <row r="148" spans="2:118" ht="12.75">
      <c r="B148" s="19"/>
      <c r="C148" s="19"/>
      <c r="D148" s="19"/>
      <c r="E148" s="59"/>
      <c r="F148" s="59"/>
      <c r="H148" s="59"/>
      <c r="I148" s="59"/>
      <c r="J148" s="59"/>
      <c r="K148" s="59"/>
      <c r="L148" s="59"/>
      <c r="M148" s="59"/>
      <c r="N148" s="60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</row>
    <row r="149" spans="2:118" ht="12.75">
      <c r="B149" s="19"/>
      <c r="C149" s="19"/>
      <c r="D149" s="19"/>
      <c r="E149" s="59"/>
      <c r="F149" s="59"/>
      <c r="H149" s="59"/>
      <c r="I149" s="59"/>
      <c r="J149" s="59"/>
      <c r="K149" s="59"/>
      <c r="L149" s="59"/>
      <c r="M149" s="59"/>
      <c r="N149" s="60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</row>
    <row r="150" spans="2:118" ht="12.75">
      <c r="B150" s="19"/>
      <c r="C150" s="19"/>
      <c r="D150" s="19"/>
      <c r="E150" s="59"/>
      <c r="F150" s="59"/>
      <c r="H150" s="59"/>
      <c r="I150" s="59"/>
      <c r="J150" s="59"/>
      <c r="K150" s="59"/>
      <c r="L150" s="59"/>
      <c r="M150" s="59"/>
      <c r="N150" s="60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</row>
    <row r="151" spans="2:118" ht="12.75">
      <c r="B151" s="19"/>
      <c r="C151" s="19"/>
      <c r="D151" s="19"/>
      <c r="E151" s="59"/>
      <c r="F151" s="59"/>
      <c r="H151" s="59"/>
      <c r="I151" s="59"/>
      <c r="J151" s="59"/>
      <c r="K151" s="59"/>
      <c r="L151" s="59"/>
      <c r="M151" s="59"/>
      <c r="N151" s="60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</row>
    <row r="152" spans="2:118" ht="12.75">
      <c r="B152" s="19"/>
      <c r="C152" s="19"/>
      <c r="D152" s="19"/>
      <c r="E152" s="59"/>
      <c r="F152" s="59"/>
      <c r="H152" s="59"/>
      <c r="I152" s="59"/>
      <c r="J152" s="59"/>
      <c r="K152" s="59"/>
      <c r="L152" s="59"/>
      <c r="M152" s="59"/>
      <c r="N152" s="60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</row>
    <row r="153" spans="2:118" ht="12.75">
      <c r="B153" s="19"/>
      <c r="C153" s="19"/>
      <c r="D153" s="19"/>
      <c r="E153" s="59"/>
      <c r="F153" s="59"/>
      <c r="H153" s="59"/>
      <c r="I153" s="59"/>
      <c r="J153" s="59"/>
      <c r="K153" s="59"/>
      <c r="L153" s="59"/>
      <c r="M153" s="59"/>
      <c r="N153" s="60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</row>
    <row r="154" spans="2:118" ht="12.75">
      <c r="B154" s="19"/>
      <c r="C154" s="19"/>
      <c r="D154" s="19"/>
      <c r="E154" s="59"/>
      <c r="F154" s="59"/>
      <c r="H154" s="59"/>
      <c r="I154" s="59"/>
      <c r="J154" s="59"/>
      <c r="K154" s="59"/>
      <c r="L154" s="59"/>
      <c r="M154" s="59"/>
      <c r="N154" s="60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</row>
    <row r="155" spans="2:118" ht="12.75">
      <c r="B155" s="19"/>
      <c r="C155" s="19"/>
      <c r="D155" s="19"/>
      <c r="E155" s="59"/>
      <c r="F155" s="59"/>
      <c r="H155" s="59"/>
      <c r="I155" s="59"/>
      <c r="J155" s="59"/>
      <c r="K155" s="59"/>
      <c r="L155" s="59"/>
      <c r="M155" s="59"/>
      <c r="N155" s="60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</row>
    <row r="156" spans="2:118" ht="12.75">
      <c r="B156" s="19"/>
      <c r="C156" s="19"/>
      <c r="D156" s="19"/>
      <c r="E156" s="59"/>
      <c r="F156" s="59"/>
      <c r="H156" s="59"/>
      <c r="I156" s="59"/>
      <c r="J156" s="59"/>
      <c r="K156" s="59"/>
      <c r="L156" s="59"/>
      <c r="M156" s="59"/>
      <c r="N156" s="60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</row>
    <row r="157" spans="2:118" ht="12.75">
      <c r="B157" s="19"/>
      <c r="C157" s="19"/>
      <c r="D157" s="19"/>
      <c r="E157" s="59"/>
      <c r="F157" s="59"/>
      <c r="H157" s="59"/>
      <c r="I157" s="59"/>
      <c r="J157" s="59"/>
      <c r="K157" s="59"/>
      <c r="L157" s="59"/>
      <c r="M157" s="59"/>
      <c r="N157" s="60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</row>
    <row r="158" spans="2:118" ht="12.75">
      <c r="B158" s="19"/>
      <c r="C158" s="19"/>
      <c r="D158" s="19"/>
      <c r="E158" s="59"/>
      <c r="F158" s="59"/>
      <c r="H158" s="59"/>
      <c r="I158" s="59"/>
      <c r="J158" s="59"/>
      <c r="K158" s="59"/>
      <c r="L158" s="59"/>
      <c r="M158" s="59"/>
      <c r="N158" s="60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</row>
    <row r="159" spans="2:118" ht="12.75">
      <c r="B159" s="19"/>
      <c r="C159" s="19"/>
      <c r="D159" s="19"/>
      <c r="E159" s="59"/>
      <c r="F159" s="59"/>
      <c r="H159" s="59"/>
      <c r="I159" s="59"/>
      <c r="J159" s="59"/>
      <c r="K159" s="59"/>
      <c r="L159" s="59"/>
      <c r="M159" s="59"/>
      <c r="N159" s="60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</row>
    <row r="160" spans="2:118" ht="12.75">
      <c r="B160" s="19"/>
      <c r="C160" s="19"/>
      <c r="D160" s="19"/>
      <c r="E160" s="59"/>
      <c r="F160" s="59"/>
      <c r="H160" s="59"/>
      <c r="I160" s="59"/>
      <c r="J160" s="59"/>
      <c r="K160" s="59"/>
      <c r="L160" s="59"/>
      <c r="M160" s="59"/>
      <c r="N160" s="60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</row>
    <row r="161" spans="2:118" ht="12.75">
      <c r="B161" s="19"/>
      <c r="C161" s="19"/>
      <c r="D161" s="19"/>
      <c r="E161" s="59"/>
      <c r="F161" s="59"/>
      <c r="H161" s="59"/>
      <c r="I161" s="59"/>
      <c r="J161" s="59"/>
      <c r="K161" s="59"/>
      <c r="L161" s="59"/>
      <c r="M161" s="59"/>
      <c r="N161" s="60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</row>
    <row r="162" spans="2:118" ht="12.75">
      <c r="B162" s="19"/>
      <c r="C162" s="19"/>
      <c r="D162" s="19"/>
      <c r="E162" s="59"/>
      <c r="F162" s="59"/>
      <c r="H162" s="59"/>
      <c r="I162" s="59"/>
      <c r="J162" s="59"/>
      <c r="K162" s="59"/>
      <c r="L162" s="59"/>
      <c r="M162" s="59"/>
      <c r="N162" s="60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</row>
    <row r="163" spans="2:118" ht="12.75">
      <c r="B163" s="19"/>
      <c r="C163" s="19"/>
      <c r="D163" s="19"/>
      <c r="E163" s="59"/>
      <c r="F163" s="59"/>
      <c r="H163" s="59"/>
      <c r="I163" s="59"/>
      <c r="J163" s="59"/>
      <c r="K163" s="59"/>
      <c r="L163" s="59"/>
      <c r="M163" s="59"/>
      <c r="N163" s="60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</row>
    <row r="164" spans="2:118" ht="12.75">
      <c r="B164" s="19"/>
      <c r="C164" s="19"/>
      <c r="D164" s="19"/>
      <c r="E164" s="59"/>
      <c r="F164" s="59"/>
      <c r="H164" s="59"/>
      <c r="I164" s="59"/>
      <c r="J164" s="59"/>
      <c r="K164" s="59"/>
      <c r="L164" s="59"/>
      <c r="M164" s="59"/>
      <c r="N164" s="60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</row>
    <row r="165" spans="2:118" ht="12.75">
      <c r="B165" s="19"/>
      <c r="C165" s="19"/>
      <c r="D165" s="19"/>
      <c r="E165" s="59"/>
      <c r="F165" s="59"/>
      <c r="H165" s="59"/>
      <c r="I165" s="59"/>
      <c r="J165" s="59"/>
      <c r="K165" s="59"/>
      <c r="L165" s="59"/>
      <c r="M165" s="59"/>
      <c r="N165" s="60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</row>
    <row r="166" spans="2:118" ht="12.75">
      <c r="B166" s="19"/>
      <c r="C166" s="19"/>
      <c r="D166" s="19"/>
      <c r="E166" s="59"/>
      <c r="F166" s="59"/>
      <c r="H166" s="59"/>
      <c r="I166" s="59"/>
      <c r="J166" s="59"/>
      <c r="K166" s="59"/>
      <c r="L166" s="59"/>
      <c r="M166" s="59"/>
      <c r="N166" s="60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</row>
    <row r="167" spans="2:118" ht="12.75">
      <c r="B167" s="19"/>
      <c r="C167" s="19"/>
      <c r="D167" s="19"/>
      <c r="E167" s="59"/>
      <c r="F167" s="59"/>
      <c r="H167" s="59"/>
      <c r="I167" s="59"/>
      <c r="J167" s="59"/>
      <c r="K167" s="59"/>
      <c r="L167" s="59"/>
      <c r="M167" s="59"/>
      <c r="N167" s="60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</row>
    <row r="168" spans="2:118" ht="12.75">
      <c r="B168" s="19"/>
      <c r="C168" s="19"/>
      <c r="D168" s="19"/>
      <c r="E168" s="59"/>
      <c r="F168" s="59"/>
      <c r="H168" s="59"/>
      <c r="I168" s="59"/>
      <c r="J168" s="59"/>
      <c r="K168" s="59"/>
      <c r="L168" s="59"/>
      <c r="M168" s="59"/>
      <c r="N168" s="60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</row>
    <row r="169" spans="2:118" ht="12.75">
      <c r="B169" s="19"/>
      <c r="C169" s="19"/>
      <c r="D169" s="19"/>
      <c r="E169" s="59"/>
      <c r="F169" s="59"/>
      <c r="H169" s="59"/>
      <c r="I169" s="59"/>
      <c r="J169" s="59"/>
      <c r="K169" s="59"/>
      <c r="L169" s="59"/>
      <c r="M169" s="59"/>
      <c r="N169" s="60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</row>
    <row r="170" spans="2:118" ht="12.75">
      <c r="B170" s="19"/>
      <c r="C170" s="19"/>
      <c r="D170" s="19"/>
      <c r="E170" s="59"/>
      <c r="F170" s="59"/>
      <c r="H170" s="59"/>
      <c r="I170" s="59"/>
      <c r="J170" s="59"/>
      <c r="K170" s="59"/>
      <c r="L170" s="59"/>
      <c r="M170" s="59"/>
      <c r="N170" s="60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</row>
    <row r="171" spans="2:118" ht="12.75">
      <c r="B171" s="19"/>
      <c r="C171" s="19"/>
      <c r="D171" s="19"/>
      <c r="E171" s="59"/>
      <c r="F171" s="59"/>
      <c r="H171" s="59"/>
      <c r="I171" s="59"/>
      <c r="J171" s="59"/>
      <c r="K171" s="59"/>
      <c r="L171" s="59"/>
      <c r="M171" s="59"/>
      <c r="N171" s="60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</row>
    <row r="172" spans="2:118" ht="12.75">
      <c r="B172" s="19"/>
      <c r="C172" s="19"/>
      <c r="D172" s="19"/>
      <c r="E172" s="59"/>
      <c r="F172" s="59"/>
      <c r="H172" s="59"/>
      <c r="I172" s="59"/>
      <c r="J172" s="59"/>
      <c r="K172" s="59"/>
      <c r="L172" s="59"/>
      <c r="M172" s="59"/>
      <c r="N172" s="60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</row>
    <row r="173" spans="2:118" ht="12.75">
      <c r="B173" s="19"/>
      <c r="C173" s="19"/>
      <c r="D173" s="19"/>
      <c r="E173" s="59"/>
      <c r="F173" s="59"/>
      <c r="H173" s="59"/>
      <c r="I173" s="59"/>
      <c r="J173" s="59"/>
      <c r="K173" s="59"/>
      <c r="L173" s="59"/>
      <c r="M173" s="59"/>
      <c r="N173" s="60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</row>
    <row r="174" spans="2:118" ht="12.75">
      <c r="B174" s="19"/>
      <c r="C174" s="19"/>
      <c r="D174" s="19"/>
      <c r="E174" s="59"/>
      <c r="F174" s="59"/>
      <c r="H174" s="59"/>
      <c r="I174" s="59"/>
      <c r="J174" s="59"/>
      <c r="K174" s="59"/>
      <c r="L174" s="59"/>
      <c r="M174" s="59"/>
      <c r="N174" s="60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</row>
    <row r="175" spans="2:118" ht="12.75">
      <c r="B175" s="19"/>
      <c r="C175" s="19"/>
      <c r="D175" s="19"/>
      <c r="E175" s="59"/>
      <c r="F175" s="59"/>
      <c r="H175" s="59"/>
      <c r="I175" s="59"/>
      <c r="J175" s="59"/>
      <c r="K175" s="59"/>
      <c r="L175" s="59"/>
      <c r="M175" s="59"/>
      <c r="N175" s="60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</row>
    <row r="176" spans="2:118" ht="12.75">
      <c r="B176" s="19"/>
      <c r="C176" s="19"/>
      <c r="D176" s="19"/>
      <c r="E176" s="59"/>
      <c r="F176" s="59"/>
      <c r="H176" s="59"/>
      <c r="I176" s="59"/>
      <c r="J176" s="59"/>
      <c r="K176" s="59"/>
      <c r="L176" s="59"/>
      <c r="M176" s="59"/>
      <c r="N176" s="60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</row>
    <row r="177" spans="2:118" ht="12.75">
      <c r="B177" s="19"/>
      <c r="C177" s="19"/>
      <c r="D177" s="19"/>
      <c r="E177" s="59"/>
      <c r="F177" s="59"/>
      <c r="H177" s="59"/>
      <c r="I177" s="59"/>
      <c r="J177" s="59"/>
      <c r="K177" s="59"/>
      <c r="L177" s="59"/>
      <c r="M177" s="59"/>
      <c r="N177" s="60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</row>
    <row r="178" spans="2:118" ht="12.75">
      <c r="B178" s="19"/>
      <c r="C178" s="19"/>
      <c r="D178" s="19"/>
      <c r="E178" s="59"/>
      <c r="F178" s="59"/>
      <c r="H178" s="59"/>
      <c r="I178" s="59"/>
      <c r="J178" s="59"/>
      <c r="K178" s="59"/>
      <c r="L178" s="59"/>
      <c r="M178" s="59"/>
      <c r="N178" s="60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</row>
    <row r="179" spans="2:118" ht="12.75">
      <c r="B179" s="19"/>
      <c r="C179" s="19"/>
      <c r="D179" s="19"/>
      <c r="E179" s="59"/>
      <c r="F179" s="59"/>
      <c r="H179" s="59"/>
      <c r="I179" s="59"/>
      <c r="J179" s="59"/>
      <c r="K179" s="59"/>
      <c r="L179" s="59"/>
      <c r="M179" s="59"/>
      <c r="N179" s="60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</row>
    <row r="180" spans="2:118" ht="12.75">
      <c r="B180" s="19"/>
      <c r="C180" s="19"/>
      <c r="D180" s="19"/>
      <c r="E180" s="59"/>
      <c r="F180" s="59"/>
      <c r="H180" s="59"/>
      <c r="I180" s="59"/>
      <c r="J180" s="59"/>
      <c r="K180" s="59"/>
      <c r="L180" s="59"/>
      <c r="M180" s="59"/>
      <c r="N180" s="60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</row>
    <row r="181" spans="2:118" ht="12.75">
      <c r="B181" s="19"/>
      <c r="C181" s="19"/>
      <c r="D181" s="19"/>
      <c r="E181" s="59"/>
      <c r="F181" s="59"/>
      <c r="H181" s="59"/>
      <c r="I181" s="59"/>
      <c r="J181" s="59"/>
      <c r="K181" s="59"/>
      <c r="L181" s="59"/>
      <c r="M181" s="59"/>
      <c r="N181" s="60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</row>
    <row r="182" spans="2:118" ht="12.75">
      <c r="B182" s="19"/>
      <c r="C182" s="19"/>
      <c r="D182" s="19"/>
      <c r="E182" s="59"/>
      <c r="F182" s="59"/>
      <c r="H182" s="59"/>
      <c r="I182" s="59"/>
      <c r="J182" s="59"/>
      <c r="K182" s="59"/>
      <c r="L182" s="59"/>
      <c r="M182" s="59"/>
      <c r="N182" s="60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</row>
    <row r="183" spans="2:118" ht="12.75">
      <c r="B183" s="19"/>
      <c r="C183" s="19"/>
      <c r="D183" s="19"/>
      <c r="E183" s="59"/>
      <c r="F183" s="59"/>
      <c r="H183" s="59"/>
      <c r="I183" s="59"/>
      <c r="J183" s="59"/>
      <c r="K183" s="59"/>
      <c r="L183" s="59"/>
      <c r="M183" s="59"/>
      <c r="N183" s="60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</row>
    <row r="184" spans="2:118" ht="12.75">
      <c r="B184" s="19"/>
      <c r="C184" s="19"/>
      <c r="D184" s="19"/>
      <c r="E184" s="59"/>
      <c r="F184" s="59"/>
      <c r="H184" s="59"/>
      <c r="I184" s="59"/>
      <c r="J184" s="59"/>
      <c r="K184" s="59"/>
      <c r="L184" s="59"/>
      <c r="M184" s="59"/>
      <c r="N184" s="60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</row>
    <row r="185" spans="2:118" ht="12.75">
      <c r="B185" s="19"/>
      <c r="C185" s="19"/>
      <c r="D185" s="19"/>
      <c r="E185" s="59"/>
      <c r="F185" s="59"/>
      <c r="H185" s="59"/>
      <c r="I185" s="59"/>
      <c r="J185" s="59"/>
      <c r="K185" s="59"/>
      <c r="L185" s="59"/>
      <c r="M185" s="59"/>
      <c r="N185" s="60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</row>
    <row r="186" spans="2:118" ht="12.75">
      <c r="B186" s="19"/>
      <c r="C186" s="19"/>
      <c r="D186" s="19"/>
      <c r="E186" s="59"/>
      <c r="F186" s="59"/>
      <c r="H186" s="59"/>
      <c r="I186" s="59"/>
      <c r="J186" s="59"/>
      <c r="K186" s="59"/>
      <c r="L186" s="59"/>
      <c r="M186" s="59"/>
      <c r="N186" s="60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</row>
    <row r="187" spans="2:118" ht="12.75">
      <c r="B187" s="19"/>
      <c r="C187" s="19"/>
      <c r="D187" s="19"/>
      <c r="E187" s="59"/>
      <c r="F187" s="59"/>
      <c r="H187" s="59"/>
      <c r="I187" s="59"/>
      <c r="J187" s="59"/>
      <c r="K187" s="59"/>
      <c r="L187" s="59"/>
      <c r="M187" s="59"/>
      <c r="N187" s="60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</row>
    <row r="188" spans="2:118" ht="12.75">
      <c r="B188" s="19"/>
      <c r="C188" s="19"/>
      <c r="D188" s="19"/>
      <c r="E188" s="59"/>
      <c r="F188" s="59"/>
      <c r="H188" s="59"/>
      <c r="I188" s="59"/>
      <c r="J188" s="59"/>
      <c r="K188" s="59"/>
      <c r="L188" s="59"/>
      <c r="M188" s="59"/>
      <c r="N188" s="60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</row>
    <row r="189" spans="2:118" ht="12.75">
      <c r="B189" s="19"/>
      <c r="C189" s="19"/>
      <c r="D189" s="19"/>
      <c r="E189" s="59"/>
      <c r="F189" s="59"/>
      <c r="H189" s="59"/>
      <c r="I189" s="59"/>
      <c r="J189" s="59"/>
      <c r="K189" s="59"/>
      <c r="L189" s="59"/>
      <c r="M189" s="59"/>
      <c r="N189" s="60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</row>
    <row r="190" spans="2:118" ht="12.75">
      <c r="B190" s="19"/>
      <c r="C190" s="19"/>
      <c r="D190" s="19"/>
      <c r="E190" s="59"/>
      <c r="F190" s="59"/>
      <c r="H190" s="59"/>
      <c r="I190" s="59"/>
      <c r="J190" s="59"/>
      <c r="K190" s="59"/>
      <c r="L190" s="59"/>
      <c r="M190" s="59"/>
      <c r="N190" s="60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</row>
    <row r="191" spans="2:118" ht="12.75">
      <c r="B191" s="19"/>
      <c r="C191" s="19"/>
      <c r="D191" s="19"/>
      <c r="E191" s="59"/>
      <c r="F191" s="59"/>
      <c r="H191" s="59"/>
      <c r="I191" s="59"/>
      <c r="J191" s="59"/>
      <c r="K191" s="59"/>
      <c r="L191" s="59"/>
      <c r="M191" s="59"/>
      <c r="N191" s="60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</row>
    <row r="192" spans="2:118" ht="12.75">
      <c r="B192" s="19"/>
      <c r="C192" s="19"/>
      <c r="D192" s="19"/>
      <c r="E192" s="59"/>
      <c r="F192" s="59"/>
      <c r="H192" s="59"/>
      <c r="I192" s="59"/>
      <c r="J192" s="59"/>
      <c r="K192" s="59"/>
      <c r="L192" s="59"/>
      <c r="M192" s="59"/>
      <c r="N192" s="60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</row>
    <row r="193" spans="2:118" ht="12.75">
      <c r="B193" s="19"/>
      <c r="C193" s="19"/>
      <c r="D193" s="19"/>
      <c r="E193" s="59"/>
      <c r="F193" s="59"/>
      <c r="H193" s="59"/>
      <c r="I193" s="59"/>
      <c r="J193" s="59"/>
      <c r="K193" s="59"/>
      <c r="L193" s="59"/>
      <c r="M193" s="59"/>
      <c r="N193" s="60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</row>
    <row r="194" spans="2:118" ht="12.75">
      <c r="B194" s="19"/>
      <c r="C194" s="19"/>
      <c r="D194" s="19"/>
      <c r="E194" s="59"/>
      <c r="F194" s="59"/>
      <c r="H194" s="59"/>
      <c r="I194" s="59"/>
      <c r="J194" s="59"/>
      <c r="K194" s="59"/>
      <c r="L194" s="59"/>
      <c r="M194" s="59"/>
      <c r="N194" s="60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</row>
    <row r="195" spans="2:118" ht="12.75">
      <c r="B195" s="19"/>
      <c r="C195" s="19"/>
      <c r="D195" s="19"/>
      <c r="E195" s="59"/>
      <c r="F195" s="59"/>
      <c r="H195" s="59"/>
      <c r="I195" s="59"/>
      <c r="J195" s="59"/>
      <c r="K195" s="59"/>
      <c r="L195" s="59"/>
      <c r="M195" s="59"/>
      <c r="N195" s="60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</row>
    <row r="196" spans="2:118" ht="12.75">
      <c r="B196" s="19"/>
      <c r="C196" s="19"/>
      <c r="D196" s="19"/>
      <c r="E196" s="59"/>
      <c r="F196" s="59"/>
      <c r="H196" s="59"/>
      <c r="I196" s="59"/>
      <c r="J196" s="59"/>
      <c r="K196" s="59"/>
      <c r="L196" s="59"/>
      <c r="M196" s="59"/>
      <c r="N196" s="60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</row>
    <row r="197" spans="2:118" ht="12.75">
      <c r="B197" s="19"/>
      <c r="C197" s="19"/>
      <c r="D197" s="19"/>
      <c r="E197" s="59"/>
      <c r="F197" s="59"/>
      <c r="H197" s="59"/>
      <c r="I197" s="59"/>
      <c r="J197" s="59"/>
      <c r="K197" s="59"/>
      <c r="L197" s="59"/>
      <c r="M197" s="59"/>
      <c r="N197" s="60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</row>
    <row r="198" spans="2:118" ht="12.75">
      <c r="B198" s="19"/>
      <c r="C198" s="19"/>
      <c r="D198" s="19"/>
      <c r="E198" s="59"/>
      <c r="F198" s="59"/>
      <c r="H198" s="59"/>
      <c r="I198" s="59"/>
      <c r="J198" s="59"/>
      <c r="K198" s="59"/>
      <c r="L198" s="59"/>
      <c r="M198" s="59"/>
      <c r="N198" s="60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</row>
    <row r="199" spans="2:118" ht="12.75">
      <c r="B199" s="19"/>
      <c r="C199" s="19"/>
      <c r="D199" s="19"/>
      <c r="E199" s="59"/>
      <c r="F199" s="59"/>
      <c r="H199" s="59"/>
      <c r="I199" s="59"/>
      <c r="J199" s="59"/>
      <c r="K199" s="59"/>
      <c r="L199" s="59"/>
      <c r="M199" s="59"/>
      <c r="N199" s="60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</row>
    <row r="200" spans="2:118" ht="12.75">
      <c r="B200" s="19"/>
      <c r="C200" s="19"/>
      <c r="D200" s="19"/>
      <c r="E200" s="59"/>
      <c r="F200" s="59"/>
      <c r="H200" s="59"/>
      <c r="I200" s="59"/>
      <c r="J200" s="59"/>
      <c r="K200" s="59"/>
      <c r="L200" s="59"/>
      <c r="M200" s="59"/>
      <c r="N200" s="60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</row>
    <row r="201" spans="2:118" ht="12.75">
      <c r="B201" s="19"/>
      <c r="C201" s="19"/>
      <c r="D201" s="19"/>
      <c r="E201" s="59"/>
      <c r="F201" s="59"/>
      <c r="H201" s="59"/>
      <c r="I201" s="59"/>
      <c r="J201" s="59"/>
      <c r="K201" s="59"/>
      <c r="L201" s="59"/>
      <c r="M201" s="59"/>
      <c r="N201" s="60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</row>
    <row r="202" spans="2:118" ht="12.75">
      <c r="B202" s="19"/>
      <c r="C202" s="19"/>
      <c r="D202" s="19"/>
      <c r="E202" s="59"/>
      <c r="F202" s="59"/>
      <c r="H202" s="59"/>
      <c r="I202" s="59"/>
      <c r="J202" s="59"/>
      <c r="K202" s="59"/>
      <c r="L202" s="59"/>
      <c r="M202" s="59"/>
      <c r="N202" s="60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</row>
    <row r="203" spans="2:118" ht="12.75">
      <c r="B203" s="19"/>
      <c r="C203" s="19"/>
      <c r="D203" s="19"/>
      <c r="E203" s="59"/>
      <c r="F203" s="59"/>
      <c r="H203" s="59"/>
      <c r="I203" s="59"/>
      <c r="J203" s="59"/>
      <c r="K203" s="59"/>
      <c r="L203" s="59"/>
      <c r="M203" s="59"/>
      <c r="N203" s="60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</row>
    <row r="204" spans="2:118" ht="12.75">
      <c r="B204" s="19"/>
      <c r="C204" s="19"/>
      <c r="D204" s="19"/>
      <c r="E204" s="59"/>
      <c r="F204" s="59"/>
      <c r="H204" s="59"/>
      <c r="I204" s="59"/>
      <c r="J204" s="59"/>
      <c r="K204" s="59"/>
      <c r="L204" s="59"/>
      <c r="M204" s="59"/>
      <c r="N204" s="60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</row>
    <row r="205" spans="2:118" ht="12.75">
      <c r="B205" s="19"/>
      <c r="C205" s="19"/>
      <c r="D205" s="19"/>
      <c r="E205" s="59"/>
      <c r="F205" s="59"/>
      <c r="H205" s="59"/>
      <c r="I205" s="59"/>
      <c r="J205" s="59"/>
      <c r="K205" s="59"/>
      <c r="L205" s="59"/>
      <c r="M205" s="59"/>
      <c r="N205" s="60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</row>
    <row r="206" spans="2:118" ht="12.75">
      <c r="B206" s="19"/>
      <c r="C206" s="19"/>
      <c r="D206" s="19"/>
      <c r="E206" s="59"/>
      <c r="F206" s="59"/>
      <c r="H206" s="59"/>
      <c r="I206" s="59"/>
      <c r="J206" s="59"/>
      <c r="K206" s="59"/>
      <c r="L206" s="59"/>
      <c r="M206" s="59"/>
      <c r="N206" s="60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</row>
    <row r="207" spans="2:118" ht="12.75">
      <c r="B207" s="19"/>
      <c r="C207" s="19"/>
      <c r="D207" s="19"/>
      <c r="E207" s="59"/>
      <c r="F207" s="59"/>
      <c r="H207" s="59"/>
      <c r="I207" s="59"/>
      <c r="J207" s="59"/>
      <c r="K207" s="59"/>
      <c r="L207" s="59"/>
      <c r="M207" s="59"/>
      <c r="N207" s="60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</row>
    <row r="208" spans="2:118" ht="12.75">
      <c r="B208" s="19"/>
      <c r="C208" s="19"/>
      <c r="D208" s="19"/>
      <c r="E208" s="59"/>
      <c r="F208" s="59"/>
      <c r="H208" s="59"/>
      <c r="I208" s="59"/>
      <c r="J208" s="59"/>
      <c r="K208" s="59"/>
      <c r="L208" s="59"/>
      <c r="M208" s="59"/>
      <c r="N208" s="60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</row>
    <row r="209" spans="2:118" ht="12.75">
      <c r="B209" s="19"/>
      <c r="C209" s="19"/>
      <c r="D209" s="19"/>
      <c r="E209" s="59"/>
      <c r="F209" s="59"/>
      <c r="H209" s="59"/>
      <c r="I209" s="59"/>
      <c r="J209" s="59"/>
      <c r="K209" s="59"/>
      <c r="L209" s="59"/>
      <c r="M209" s="59"/>
      <c r="N209" s="60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</row>
    <row r="210" spans="2:118" ht="12.75">
      <c r="B210" s="19"/>
      <c r="C210" s="19"/>
      <c r="D210" s="19"/>
      <c r="E210" s="59"/>
      <c r="F210" s="59"/>
      <c r="H210" s="59"/>
      <c r="I210" s="59"/>
      <c r="J210" s="59"/>
      <c r="K210" s="59"/>
      <c r="L210" s="59"/>
      <c r="M210" s="59"/>
      <c r="N210" s="60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</row>
    <row r="211" spans="2:118" ht="12.75">
      <c r="B211" s="19"/>
      <c r="C211" s="19"/>
      <c r="D211" s="19"/>
      <c r="E211" s="59"/>
      <c r="F211" s="59"/>
      <c r="H211" s="59"/>
      <c r="I211" s="59"/>
      <c r="J211" s="59"/>
      <c r="K211" s="59"/>
      <c r="L211" s="59"/>
      <c r="M211" s="59"/>
      <c r="N211" s="60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</row>
    <row r="212" spans="2:118" ht="12.75">
      <c r="B212" s="19"/>
      <c r="C212" s="19"/>
      <c r="D212" s="19"/>
      <c r="E212" s="59"/>
      <c r="F212" s="59"/>
      <c r="H212" s="59"/>
      <c r="I212" s="59"/>
      <c r="J212" s="59"/>
      <c r="K212" s="59"/>
      <c r="L212" s="59"/>
      <c r="M212" s="59"/>
      <c r="N212" s="60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</row>
    <row r="213" spans="2:118" ht="12.75">
      <c r="B213" s="19"/>
      <c r="C213" s="19"/>
      <c r="D213" s="19"/>
      <c r="E213" s="59"/>
      <c r="F213" s="59"/>
      <c r="H213" s="59"/>
      <c r="I213" s="59"/>
      <c r="J213" s="59"/>
      <c r="K213" s="59"/>
      <c r="L213" s="59"/>
      <c r="M213" s="59"/>
      <c r="N213" s="60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</row>
    <row r="214" spans="2:118" ht="12.75">
      <c r="B214" s="19"/>
      <c r="C214" s="19"/>
      <c r="D214" s="19"/>
      <c r="E214" s="59"/>
      <c r="F214" s="59"/>
      <c r="H214" s="59"/>
      <c r="I214" s="59"/>
      <c r="J214" s="59"/>
      <c r="K214" s="59"/>
      <c r="L214" s="59"/>
      <c r="M214" s="59"/>
      <c r="N214" s="60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</row>
    <row r="215" spans="2:118" ht="12.75">
      <c r="B215" s="19"/>
      <c r="C215" s="19"/>
      <c r="D215" s="19"/>
      <c r="E215" s="59"/>
      <c r="F215" s="59"/>
      <c r="H215" s="59"/>
      <c r="I215" s="59"/>
      <c r="J215" s="59"/>
      <c r="K215" s="59"/>
      <c r="L215" s="59"/>
      <c r="M215" s="59"/>
      <c r="N215" s="60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</row>
    <row r="216" spans="2:118" ht="12.75">
      <c r="B216" s="19"/>
      <c r="C216" s="19"/>
      <c r="D216" s="19"/>
      <c r="E216" s="59"/>
      <c r="F216" s="59"/>
      <c r="H216" s="59"/>
      <c r="I216" s="59"/>
      <c r="J216" s="59"/>
      <c r="K216" s="59"/>
      <c r="L216" s="59"/>
      <c r="M216" s="59"/>
      <c r="N216" s="60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</row>
    <row r="217" spans="2:118" ht="12.75">
      <c r="B217" s="19"/>
      <c r="C217" s="19"/>
      <c r="D217" s="19"/>
      <c r="E217" s="59"/>
      <c r="F217" s="59"/>
      <c r="H217" s="59"/>
      <c r="I217" s="59"/>
      <c r="J217" s="59"/>
      <c r="K217" s="59"/>
      <c r="L217" s="59"/>
      <c r="M217" s="59"/>
      <c r="N217" s="60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</row>
    <row r="218" spans="2:118" ht="12.75">
      <c r="B218" s="19"/>
      <c r="C218" s="19"/>
      <c r="D218" s="19"/>
      <c r="E218" s="59"/>
      <c r="F218" s="59"/>
      <c r="H218" s="59"/>
      <c r="I218" s="59"/>
      <c r="J218" s="59"/>
      <c r="K218" s="59"/>
      <c r="L218" s="59"/>
      <c r="M218" s="59"/>
      <c r="N218" s="60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</row>
    <row r="219" spans="2:118" ht="12.75">
      <c r="B219" s="19"/>
      <c r="C219" s="19"/>
      <c r="D219" s="19"/>
      <c r="E219" s="59"/>
      <c r="F219" s="59"/>
      <c r="H219" s="59"/>
      <c r="I219" s="59"/>
      <c r="J219" s="59"/>
      <c r="K219" s="59"/>
      <c r="L219" s="59"/>
      <c r="M219" s="59"/>
      <c r="N219" s="60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</row>
    <row r="220" spans="2:118" ht="12.75">
      <c r="B220" s="19"/>
      <c r="C220" s="19"/>
      <c r="D220" s="19"/>
      <c r="E220" s="59"/>
      <c r="F220" s="59"/>
      <c r="H220" s="59"/>
      <c r="I220" s="59"/>
      <c r="J220" s="59"/>
      <c r="K220" s="59"/>
      <c r="L220" s="59"/>
      <c r="M220" s="59"/>
      <c r="N220" s="60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</row>
    <row r="221" spans="2:118" ht="12.75">
      <c r="B221" s="19"/>
      <c r="C221" s="19"/>
      <c r="D221" s="19"/>
      <c r="E221" s="59"/>
      <c r="F221" s="59"/>
      <c r="H221" s="59"/>
      <c r="I221" s="59"/>
      <c r="J221" s="59"/>
      <c r="K221" s="59"/>
      <c r="L221" s="59"/>
      <c r="M221" s="59"/>
      <c r="N221" s="60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</row>
    <row r="222" spans="2:118" ht="12.75">
      <c r="B222" s="19"/>
      <c r="C222" s="19"/>
      <c r="D222" s="19"/>
      <c r="E222" s="59"/>
      <c r="F222" s="59"/>
      <c r="H222" s="59"/>
      <c r="I222" s="59"/>
      <c r="J222" s="59"/>
      <c r="K222" s="59"/>
      <c r="L222" s="59"/>
      <c r="M222" s="59"/>
      <c r="N222" s="60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</row>
    <row r="223" spans="2:118" ht="12.75">
      <c r="B223" s="19"/>
      <c r="C223" s="19"/>
      <c r="D223" s="19"/>
      <c r="E223" s="59"/>
      <c r="F223" s="59"/>
      <c r="H223" s="59"/>
      <c r="I223" s="59"/>
      <c r="J223" s="59"/>
      <c r="K223" s="59"/>
      <c r="L223" s="59"/>
      <c r="M223" s="59"/>
      <c r="N223" s="60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</row>
    <row r="224" spans="2:118" ht="12.75">
      <c r="B224" s="19"/>
      <c r="C224" s="19"/>
      <c r="D224" s="19"/>
      <c r="E224" s="59"/>
      <c r="F224" s="59"/>
      <c r="H224" s="59"/>
      <c r="I224" s="59"/>
      <c r="J224" s="59"/>
      <c r="K224" s="59"/>
      <c r="L224" s="59"/>
      <c r="M224" s="59"/>
      <c r="N224" s="60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</row>
    <row r="225" spans="2:118" ht="12.75">
      <c r="B225" s="19"/>
      <c r="C225" s="19"/>
      <c r="D225" s="19"/>
      <c r="E225" s="59"/>
      <c r="F225" s="59"/>
      <c r="H225" s="59"/>
      <c r="I225" s="59"/>
      <c r="J225" s="59"/>
      <c r="K225" s="59"/>
      <c r="L225" s="59"/>
      <c r="M225" s="59"/>
      <c r="N225" s="60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</row>
    <row r="226" spans="2:118" ht="12.75">
      <c r="B226" s="19"/>
      <c r="C226" s="19"/>
      <c r="D226" s="19"/>
      <c r="E226" s="59"/>
      <c r="F226" s="59"/>
      <c r="H226" s="59"/>
      <c r="I226" s="59"/>
      <c r="J226" s="59"/>
      <c r="K226" s="59"/>
      <c r="L226" s="59"/>
      <c r="M226" s="59"/>
      <c r="N226" s="60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</row>
    <row r="227" spans="2:118" ht="12.75">
      <c r="B227" s="19"/>
      <c r="C227" s="19"/>
      <c r="D227" s="19"/>
      <c r="E227" s="59"/>
      <c r="F227" s="59"/>
      <c r="H227" s="59"/>
      <c r="I227" s="59"/>
      <c r="J227" s="59"/>
      <c r="K227" s="59"/>
      <c r="L227" s="59"/>
      <c r="M227" s="59"/>
      <c r="N227" s="60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</row>
    <row r="228" spans="2:118" ht="12.75">
      <c r="B228" s="19"/>
      <c r="C228" s="19"/>
      <c r="D228" s="19"/>
      <c r="E228" s="59"/>
      <c r="F228" s="59"/>
      <c r="H228" s="59"/>
      <c r="I228" s="59"/>
      <c r="J228" s="59"/>
      <c r="K228" s="59"/>
      <c r="L228" s="59"/>
      <c r="M228" s="59"/>
      <c r="N228" s="60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</row>
    <row r="229" spans="2:118" ht="12.75">
      <c r="B229" s="19"/>
      <c r="C229" s="19"/>
      <c r="D229" s="19"/>
      <c r="E229" s="59"/>
      <c r="F229" s="59"/>
      <c r="H229" s="59"/>
      <c r="I229" s="59"/>
      <c r="J229" s="59"/>
      <c r="K229" s="59"/>
      <c r="L229" s="59"/>
      <c r="M229" s="59"/>
      <c r="N229" s="60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</row>
    <row r="230" spans="2:118" ht="12.75">
      <c r="B230" s="19"/>
      <c r="C230" s="19"/>
      <c r="D230" s="19"/>
      <c r="E230" s="59"/>
      <c r="F230" s="59"/>
      <c r="H230" s="59"/>
      <c r="I230" s="59"/>
      <c r="J230" s="59"/>
      <c r="K230" s="59"/>
      <c r="L230" s="59"/>
      <c r="M230" s="59"/>
      <c r="N230" s="60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</row>
    <row r="231" spans="2:118" ht="12.75">
      <c r="B231" s="19"/>
      <c r="C231" s="19"/>
      <c r="D231" s="19"/>
      <c r="E231" s="59"/>
      <c r="F231" s="59"/>
      <c r="H231" s="59"/>
      <c r="I231" s="59"/>
      <c r="J231" s="59"/>
      <c r="K231" s="59"/>
      <c r="L231" s="59"/>
      <c r="M231" s="59"/>
      <c r="N231" s="60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</row>
    <row r="232" spans="2:118" ht="12.75">
      <c r="B232" s="19"/>
      <c r="C232" s="19"/>
      <c r="D232" s="19"/>
      <c r="E232" s="59"/>
      <c r="F232" s="59"/>
      <c r="H232" s="59"/>
      <c r="I232" s="59"/>
      <c r="J232" s="59"/>
      <c r="K232" s="59"/>
      <c r="L232" s="59"/>
      <c r="M232" s="59"/>
      <c r="N232" s="60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</row>
    <row r="233" spans="2:118" ht="12.75">
      <c r="B233" s="19"/>
      <c r="C233" s="19"/>
      <c r="D233" s="19"/>
      <c r="E233" s="59"/>
      <c r="F233" s="59"/>
      <c r="H233" s="59"/>
      <c r="I233" s="59"/>
      <c r="J233" s="59"/>
      <c r="K233" s="59"/>
      <c r="L233" s="59"/>
      <c r="M233" s="59"/>
      <c r="N233" s="60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</row>
    <row r="234" spans="2:118" ht="12.75">
      <c r="B234" s="19"/>
      <c r="C234" s="19"/>
      <c r="D234" s="19"/>
      <c r="E234" s="59"/>
      <c r="F234" s="59"/>
      <c r="H234" s="59"/>
      <c r="I234" s="59"/>
      <c r="J234" s="59"/>
      <c r="K234" s="59"/>
      <c r="L234" s="59"/>
      <c r="M234" s="59"/>
      <c r="N234" s="60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</row>
    <row r="235" spans="2:118" ht="12.75">
      <c r="B235" s="19"/>
      <c r="C235" s="19"/>
      <c r="D235" s="19"/>
      <c r="E235" s="59"/>
      <c r="F235" s="59"/>
      <c r="H235" s="59"/>
      <c r="I235" s="59"/>
      <c r="J235" s="59"/>
      <c r="K235" s="59"/>
      <c r="L235" s="59"/>
      <c r="M235" s="59"/>
      <c r="N235" s="60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</row>
    <row r="236" spans="2:118" ht="12.75">
      <c r="B236" s="19"/>
      <c r="C236" s="19"/>
      <c r="D236" s="19"/>
      <c r="E236" s="59"/>
      <c r="F236" s="59"/>
      <c r="H236" s="59"/>
      <c r="I236" s="59"/>
      <c r="J236" s="59"/>
      <c r="K236" s="59"/>
      <c r="L236" s="59"/>
      <c r="M236" s="59"/>
      <c r="N236" s="60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</row>
    <row r="237" spans="2:118" ht="12.75">
      <c r="B237" s="19"/>
      <c r="C237" s="19"/>
      <c r="D237" s="19"/>
      <c r="E237" s="59"/>
      <c r="F237" s="59"/>
      <c r="H237" s="59"/>
      <c r="I237" s="59"/>
      <c r="J237" s="59"/>
      <c r="K237" s="59"/>
      <c r="L237" s="59"/>
      <c r="M237" s="59"/>
      <c r="N237" s="60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</row>
    <row r="238" spans="2:118" ht="12.75">
      <c r="B238" s="19"/>
      <c r="C238" s="19"/>
      <c r="D238" s="19"/>
      <c r="E238" s="59"/>
      <c r="F238" s="59"/>
      <c r="H238" s="59"/>
      <c r="I238" s="59"/>
      <c r="J238" s="59"/>
      <c r="K238" s="59"/>
      <c r="L238" s="59"/>
      <c r="M238" s="59"/>
      <c r="N238" s="60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</row>
    <row r="239" spans="2:118" ht="12.75">
      <c r="B239" s="19"/>
      <c r="C239" s="19"/>
      <c r="D239" s="19"/>
      <c r="E239" s="59"/>
      <c r="F239" s="59"/>
      <c r="H239" s="59"/>
      <c r="I239" s="59"/>
      <c r="J239" s="59"/>
      <c r="K239" s="59"/>
      <c r="L239" s="59"/>
      <c r="M239" s="59"/>
      <c r="N239" s="60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</row>
    <row r="240" spans="2:118" ht="12.75">
      <c r="B240" s="19"/>
      <c r="C240" s="19"/>
      <c r="D240" s="19"/>
      <c r="E240" s="59"/>
      <c r="F240" s="59"/>
      <c r="H240" s="59"/>
      <c r="I240" s="59"/>
      <c r="J240" s="59"/>
      <c r="K240" s="59"/>
      <c r="L240" s="59"/>
      <c r="M240" s="59"/>
      <c r="N240" s="60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</row>
    <row r="241" spans="2:118" ht="12.75">
      <c r="B241" s="19"/>
      <c r="C241" s="19"/>
      <c r="D241" s="19"/>
      <c r="E241" s="59"/>
      <c r="F241" s="59"/>
      <c r="H241" s="59"/>
      <c r="I241" s="59"/>
      <c r="J241" s="59"/>
      <c r="K241" s="59"/>
      <c r="L241" s="59"/>
      <c r="M241" s="59"/>
      <c r="N241" s="60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</row>
    <row r="242" spans="2:118" ht="12.75">
      <c r="B242" s="19"/>
      <c r="C242" s="19"/>
      <c r="D242" s="19"/>
      <c r="E242" s="59"/>
      <c r="F242" s="59"/>
      <c r="H242" s="59"/>
      <c r="I242" s="59"/>
      <c r="J242" s="59"/>
      <c r="K242" s="59"/>
      <c r="L242" s="59"/>
      <c r="M242" s="59"/>
      <c r="N242" s="60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</row>
    <row r="243" spans="2:118" ht="12.75">
      <c r="B243" s="19"/>
      <c r="C243" s="19"/>
      <c r="D243" s="19"/>
      <c r="E243" s="59"/>
      <c r="F243" s="59"/>
      <c r="H243" s="59"/>
      <c r="I243" s="59"/>
      <c r="J243" s="59"/>
      <c r="K243" s="59"/>
      <c r="L243" s="59"/>
      <c r="M243" s="59"/>
      <c r="N243" s="60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</row>
    <row r="244" spans="2:118" ht="12.75">
      <c r="B244" s="19"/>
      <c r="C244" s="19"/>
      <c r="D244" s="19"/>
      <c r="E244" s="59"/>
      <c r="F244" s="59"/>
      <c r="H244" s="59"/>
      <c r="I244" s="59"/>
      <c r="J244" s="59"/>
      <c r="K244" s="59"/>
      <c r="L244" s="59"/>
      <c r="M244" s="59"/>
      <c r="N244" s="60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</row>
    <row r="245" spans="2:118" ht="12.75">
      <c r="B245" s="19"/>
      <c r="C245" s="19"/>
      <c r="D245" s="19"/>
      <c r="E245" s="59"/>
      <c r="F245" s="59"/>
      <c r="H245" s="59"/>
      <c r="I245" s="59"/>
      <c r="J245" s="59"/>
      <c r="K245" s="59"/>
      <c r="L245" s="59"/>
      <c r="M245" s="59"/>
      <c r="N245" s="60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</row>
    <row r="246" spans="2:118" ht="12.75">
      <c r="B246" s="19"/>
      <c r="C246" s="19"/>
      <c r="D246" s="19"/>
      <c r="E246" s="59"/>
      <c r="F246" s="59"/>
      <c r="H246" s="59"/>
      <c r="I246" s="59"/>
      <c r="J246" s="59"/>
      <c r="K246" s="59"/>
      <c r="L246" s="59"/>
      <c r="M246" s="59"/>
      <c r="N246" s="60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</row>
    <row r="247" spans="2:118" ht="12.75">
      <c r="B247" s="19"/>
      <c r="C247" s="19"/>
      <c r="D247" s="19"/>
      <c r="E247" s="59"/>
      <c r="F247" s="59"/>
      <c r="H247" s="59"/>
      <c r="I247" s="59"/>
      <c r="J247" s="59"/>
      <c r="K247" s="59"/>
      <c r="L247" s="59"/>
      <c r="M247" s="59"/>
      <c r="N247" s="60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</row>
    <row r="248" spans="2:118" ht="12.75">
      <c r="B248" s="19"/>
      <c r="C248" s="19"/>
      <c r="D248" s="19"/>
      <c r="E248" s="59"/>
      <c r="F248" s="59"/>
      <c r="H248" s="59"/>
      <c r="I248" s="59"/>
      <c r="J248" s="59"/>
      <c r="K248" s="59"/>
      <c r="L248" s="59"/>
      <c r="M248" s="59"/>
      <c r="N248" s="60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</row>
    <row r="249" spans="2:118" ht="12.75">
      <c r="B249" s="19"/>
      <c r="C249" s="19"/>
      <c r="D249" s="19"/>
      <c r="E249" s="59"/>
      <c r="F249" s="59"/>
      <c r="H249" s="59"/>
      <c r="I249" s="59"/>
      <c r="J249" s="59"/>
      <c r="K249" s="59"/>
      <c r="L249" s="59"/>
      <c r="M249" s="59"/>
      <c r="N249" s="60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</row>
    <row r="250" spans="2:118" ht="12.75">
      <c r="B250" s="19"/>
      <c r="C250" s="19"/>
      <c r="D250" s="19"/>
      <c r="E250" s="59"/>
      <c r="F250" s="59"/>
      <c r="H250" s="59"/>
      <c r="I250" s="59"/>
      <c r="J250" s="59"/>
      <c r="K250" s="59"/>
      <c r="L250" s="59"/>
      <c r="M250" s="59"/>
      <c r="N250" s="60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</row>
    <row r="251" spans="2:118" ht="12.75">
      <c r="B251" s="19"/>
      <c r="C251" s="19"/>
      <c r="D251" s="19"/>
      <c r="E251" s="59"/>
      <c r="F251" s="59"/>
      <c r="H251" s="59"/>
      <c r="I251" s="59"/>
      <c r="J251" s="59"/>
      <c r="K251" s="59"/>
      <c r="L251" s="59"/>
      <c r="M251" s="59"/>
      <c r="N251" s="60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</row>
    <row r="252" spans="2:118" ht="12.75">
      <c r="B252" s="19"/>
      <c r="C252" s="19"/>
      <c r="D252" s="19"/>
      <c r="E252" s="59"/>
      <c r="F252" s="59"/>
      <c r="H252" s="59"/>
      <c r="I252" s="59"/>
      <c r="J252" s="59"/>
      <c r="K252" s="59"/>
      <c r="L252" s="59"/>
      <c r="M252" s="59"/>
      <c r="N252" s="60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</row>
    <row r="253" spans="2:118" ht="12.75">
      <c r="B253" s="19"/>
      <c r="C253" s="19"/>
      <c r="D253" s="19"/>
      <c r="E253" s="59"/>
      <c r="F253" s="59"/>
      <c r="H253" s="59"/>
      <c r="I253" s="59"/>
      <c r="J253" s="59"/>
      <c r="K253" s="59"/>
      <c r="L253" s="59"/>
      <c r="M253" s="59"/>
      <c r="N253" s="60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</row>
    <row r="254" spans="2:118" ht="12.75">
      <c r="B254" s="19"/>
      <c r="C254" s="19"/>
      <c r="D254" s="19"/>
      <c r="E254" s="59"/>
      <c r="F254" s="59"/>
      <c r="H254" s="59"/>
      <c r="I254" s="59"/>
      <c r="J254" s="59"/>
      <c r="K254" s="59"/>
      <c r="L254" s="59"/>
      <c r="M254" s="59"/>
      <c r="N254" s="60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</row>
    <row r="255" spans="2:118" ht="12.75">
      <c r="B255" s="19"/>
      <c r="C255" s="19"/>
      <c r="D255" s="19"/>
      <c r="E255" s="59"/>
      <c r="F255" s="59"/>
      <c r="H255" s="59"/>
      <c r="I255" s="59"/>
      <c r="J255" s="59"/>
      <c r="K255" s="59"/>
      <c r="L255" s="59"/>
      <c r="M255" s="59"/>
      <c r="N255" s="60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</row>
    <row r="256" spans="2:118" ht="12.75">
      <c r="B256" s="19"/>
      <c r="C256" s="19"/>
      <c r="D256" s="19"/>
      <c r="E256" s="59"/>
      <c r="F256" s="59"/>
      <c r="H256" s="59"/>
      <c r="I256" s="59"/>
      <c r="J256" s="59"/>
      <c r="K256" s="59"/>
      <c r="L256" s="59"/>
      <c r="M256" s="59"/>
      <c r="N256" s="60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</row>
    <row r="257" spans="2:118" ht="12.75">
      <c r="B257" s="19"/>
      <c r="C257" s="19"/>
      <c r="D257" s="19"/>
      <c r="E257" s="59"/>
      <c r="F257" s="59"/>
      <c r="H257" s="59"/>
      <c r="I257" s="59"/>
      <c r="J257" s="59"/>
      <c r="K257" s="59"/>
      <c r="L257" s="59"/>
      <c r="M257" s="59"/>
      <c r="N257" s="60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</row>
    <row r="258" spans="2:118" ht="12.75">
      <c r="B258" s="19"/>
      <c r="C258" s="19"/>
      <c r="D258" s="19"/>
      <c r="E258" s="59"/>
      <c r="F258" s="59"/>
      <c r="H258" s="59"/>
      <c r="I258" s="59"/>
      <c r="J258" s="59"/>
      <c r="K258" s="59"/>
      <c r="L258" s="59"/>
      <c r="M258" s="59"/>
      <c r="N258" s="60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</row>
    <row r="259" spans="2:118" ht="12.75">
      <c r="B259" s="19"/>
      <c r="C259" s="19"/>
      <c r="D259" s="19"/>
      <c r="E259" s="59"/>
      <c r="F259" s="59"/>
      <c r="H259" s="59"/>
      <c r="I259" s="59"/>
      <c r="J259" s="59"/>
      <c r="K259" s="59"/>
      <c r="L259" s="59"/>
      <c r="M259" s="59"/>
      <c r="N259" s="60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</row>
    <row r="260" spans="2:118" ht="12.75">
      <c r="B260" s="19"/>
      <c r="C260" s="19"/>
      <c r="D260" s="19"/>
      <c r="E260" s="59"/>
      <c r="F260" s="59"/>
      <c r="H260" s="59"/>
      <c r="I260" s="59"/>
      <c r="J260" s="59"/>
      <c r="K260" s="59"/>
      <c r="L260" s="59"/>
      <c r="M260" s="59"/>
      <c r="N260" s="60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</row>
    <row r="261" spans="2:118" ht="12.75">
      <c r="B261" s="19"/>
      <c r="C261" s="19"/>
      <c r="D261" s="19"/>
      <c r="E261" s="59"/>
      <c r="F261" s="59"/>
      <c r="H261" s="59"/>
      <c r="I261" s="59"/>
      <c r="J261" s="59"/>
      <c r="K261" s="59"/>
      <c r="L261" s="59"/>
      <c r="M261" s="59"/>
      <c r="N261" s="60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</row>
    <row r="262" spans="2:118" ht="12.75">
      <c r="B262" s="19"/>
      <c r="C262" s="19"/>
      <c r="D262" s="19"/>
      <c r="E262" s="59"/>
      <c r="F262" s="59"/>
      <c r="H262" s="59"/>
      <c r="I262" s="59"/>
      <c r="J262" s="59"/>
      <c r="K262" s="59"/>
      <c r="L262" s="59"/>
      <c r="M262" s="59"/>
      <c r="N262" s="60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</row>
    <row r="263" spans="2:118" ht="12.75">
      <c r="B263" s="19"/>
      <c r="C263" s="19"/>
      <c r="D263" s="19"/>
      <c r="E263" s="59"/>
      <c r="F263" s="59"/>
      <c r="H263" s="59"/>
      <c r="I263" s="59"/>
      <c r="J263" s="59"/>
      <c r="K263" s="59"/>
      <c r="L263" s="59"/>
      <c r="M263" s="59"/>
      <c r="N263" s="60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</row>
    <row r="264" spans="2:118" ht="12.75">
      <c r="B264" s="19"/>
      <c r="C264" s="19"/>
      <c r="D264" s="19"/>
      <c r="E264" s="59"/>
      <c r="F264" s="59"/>
      <c r="H264" s="59"/>
      <c r="I264" s="59"/>
      <c r="J264" s="59"/>
      <c r="K264" s="59"/>
      <c r="L264" s="59"/>
      <c r="M264" s="59"/>
      <c r="N264" s="60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</row>
    <row r="265" spans="2:118" ht="12.75">
      <c r="B265" s="19"/>
      <c r="C265" s="19"/>
      <c r="D265" s="19"/>
      <c r="E265" s="59"/>
      <c r="F265" s="59"/>
      <c r="H265" s="59"/>
      <c r="I265" s="59"/>
      <c r="J265" s="59"/>
      <c r="K265" s="59"/>
      <c r="L265" s="59"/>
      <c r="M265" s="59"/>
      <c r="N265" s="60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</row>
    <row r="266" spans="2:118" ht="12.75">
      <c r="B266" s="19"/>
      <c r="C266" s="19"/>
      <c r="D266" s="19"/>
      <c r="E266" s="59"/>
      <c r="F266" s="59"/>
      <c r="H266" s="59"/>
      <c r="I266" s="59"/>
      <c r="J266" s="59"/>
      <c r="K266" s="59"/>
      <c r="L266" s="59"/>
      <c r="M266" s="59"/>
      <c r="N266" s="60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</row>
    <row r="267" spans="2:118" ht="12.75">
      <c r="B267" s="19"/>
      <c r="C267" s="19"/>
      <c r="D267" s="19"/>
      <c r="E267" s="59"/>
      <c r="F267" s="59"/>
      <c r="H267" s="59"/>
      <c r="I267" s="59"/>
      <c r="J267" s="59"/>
      <c r="K267" s="59"/>
      <c r="L267" s="59"/>
      <c r="M267" s="59"/>
      <c r="N267" s="60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</row>
    <row r="268" spans="2:118" ht="12.75">
      <c r="B268" s="19"/>
      <c r="C268" s="19"/>
      <c r="D268" s="19"/>
      <c r="E268" s="59"/>
      <c r="F268" s="59"/>
      <c r="H268" s="59"/>
      <c r="I268" s="59"/>
      <c r="J268" s="59"/>
      <c r="K268" s="59"/>
      <c r="L268" s="59"/>
      <c r="M268" s="59"/>
      <c r="N268" s="60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</row>
    <row r="269" spans="2:118" ht="12.75">
      <c r="B269" s="19"/>
      <c r="C269" s="19"/>
      <c r="D269" s="19"/>
      <c r="E269" s="59"/>
      <c r="F269" s="59"/>
      <c r="H269" s="59"/>
      <c r="I269" s="59"/>
      <c r="J269" s="59"/>
      <c r="K269" s="59"/>
      <c r="L269" s="59"/>
      <c r="M269" s="59"/>
      <c r="N269" s="60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</row>
    <row r="270" spans="2:118" ht="12.75">
      <c r="B270" s="19"/>
      <c r="C270" s="19"/>
      <c r="D270" s="19"/>
      <c r="E270" s="59"/>
      <c r="F270" s="59"/>
      <c r="H270" s="59"/>
      <c r="I270" s="59"/>
      <c r="J270" s="59"/>
      <c r="K270" s="59"/>
      <c r="L270" s="59"/>
      <c r="M270" s="59"/>
      <c r="N270" s="60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</row>
    <row r="271" spans="2:118" ht="12.75">
      <c r="B271" s="19"/>
      <c r="C271" s="19"/>
      <c r="D271" s="19"/>
      <c r="E271" s="59"/>
      <c r="F271" s="59"/>
      <c r="H271" s="59"/>
      <c r="I271" s="59"/>
      <c r="J271" s="59"/>
      <c r="K271" s="59"/>
      <c r="L271" s="59"/>
      <c r="M271" s="59"/>
      <c r="N271" s="60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</row>
    <row r="272" spans="2:118" ht="12.75">
      <c r="B272" s="19"/>
      <c r="C272" s="19"/>
      <c r="D272" s="19"/>
      <c r="E272" s="59"/>
      <c r="F272" s="59"/>
      <c r="H272" s="59"/>
      <c r="I272" s="59"/>
      <c r="J272" s="59"/>
      <c r="K272" s="59"/>
      <c r="L272" s="59"/>
      <c r="M272" s="59"/>
      <c r="N272" s="60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</row>
    <row r="273" spans="2:118" ht="12.75">
      <c r="B273" s="19"/>
      <c r="C273" s="19"/>
      <c r="D273" s="19"/>
      <c r="E273" s="59"/>
      <c r="F273" s="59"/>
      <c r="H273" s="59"/>
      <c r="I273" s="59"/>
      <c r="J273" s="59"/>
      <c r="K273" s="59"/>
      <c r="L273" s="59"/>
      <c r="M273" s="59"/>
      <c r="N273" s="60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</row>
    <row r="274" spans="2:118" ht="12.75">
      <c r="B274" s="19"/>
      <c r="C274" s="19"/>
      <c r="D274" s="19"/>
      <c r="E274" s="59"/>
      <c r="F274" s="59"/>
      <c r="H274" s="59"/>
      <c r="I274" s="59"/>
      <c r="J274" s="59"/>
      <c r="K274" s="59"/>
      <c r="L274" s="59"/>
      <c r="M274" s="59"/>
      <c r="N274" s="60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</row>
    <row r="275" spans="2:118" ht="12.75">
      <c r="B275" s="19"/>
      <c r="C275" s="19"/>
      <c r="D275" s="19"/>
      <c r="E275" s="59"/>
      <c r="F275" s="59"/>
      <c r="H275" s="59"/>
      <c r="I275" s="59"/>
      <c r="J275" s="59"/>
      <c r="K275" s="59"/>
      <c r="L275" s="59"/>
      <c r="M275" s="59"/>
      <c r="N275" s="60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</row>
    <row r="276" spans="2:118" ht="12.75">
      <c r="B276" s="19"/>
      <c r="C276" s="19"/>
      <c r="D276" s="19"/>
      <c r="E276" s="59"/>
      <c r="F276" s="59"/>
      <c r="H276" s="59"/>
      <c r="I276" s="59"/>
      <c r="J276" s="59"/>
      <c r="K276" s="59"/>
      <c r="L276" s="59"/>
      <c r="M276" s="59"/>
      <c r="N276" s="60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</row>
    <row r="277" spans="2:118" ht="12.75">
      <c r="B277" s="19"/>
      <c r="C277" s="19"/>
      <c r="D277" s="19"/>
      <c r="E277" s="59"/>
      <c r="F277" s="59"/>
      <c r="H277" s="59"/>
      <c r="I277" s="59"/>
      <c r="J277" s="59"/>
      <c r="K277" s="59"/>
      <c r="L277" s="59"/>
      <c r="M277" s="59"/>
      <c r="N277" s="60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</row>
    <row r="278" spans="2:118" ht="12.75">
      <c r="B278" s="19"/>
      <c r="C278" s="19"/>
      <c r="D278" s="19"/>
      <c r="E278" s="59"/>
      <c r="F278" s="59"/>
      <c r="H278" s="59"/>
      <c r="I278" s="59"/>
      <c r="J278" s="59"/>
      <c r="K278" s="59"/>
      <c r="L278" s="59"/>
      <c r="M278" s="59"/>
      <c r="N278" s="60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</row>
    <row r="279" spans="2:118" ht="12.75">
      <c r="B279" s="19"/>
      <c r="C279" s="19"/>
      <c r="D279" s="19"/>
      <c r="E279" s="59"/>
      <c r="F279" s="59"/>
      <c r="H279" s="59"/>
      <c r="I279" s="59"/>
      <c r="J279" s="59"/>
      <c r="K279" s="59"/>
      <c r="L279" s="59"/>
      <c r="M279" s="59"/>
      <c r="N279" s="60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</row>
    <row r="280" spans="2:118" ht="12.75">
      <c r="B280" s="19"/>
      <c r="C280" s="19"/>
      <c r="D280" s="19"/>
      <c r="E280" s="59"/>
      <c r="F280" s="59"/>
      <c r="H280" s="59"/>
      <c r="I280" s="59"/>
      <c r="J280" s="59"/>
      <c r="K280" s="59"/>
      <c r="L280" s="59"/>
      <c r="M280" s="59"/>
      <c r="N280" s="60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</row>
    <row r="281" spans="2:118" ht="12.75">
      <c r="B281" s="19"/>
      <c r="C281" s="19"/>
      <c r="D281" s="19"/>
      <c r="E281" s="59"/>
      <c r="F281" s="59"/>
      <c r="H281" s="59"/>
      <c r="I281" s="59"/>
      <c r="J281" s="59"/>
      <c r="K281" s="59"/>
      <c r="L281" s="59"/>
      <c r="M281" s="59"/>
      <c r="N281" s="60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</row>
    <row r="282" spans="2:118" ht="12.75">
      <c r="B282" s="19"/>
      <c r="C282" s="19"/>
      <c r="D282" s="19"/>
      <c r="E282" s="59"/>
      <c r="F282" s="59"/>
      <c r="H282" s="59"/>
      <c r="I282" s="59"/>
      <c r="J282" s="59"/>
      <c r="K282" s="59"/>
      <c r="L282" s="59"/>
      <c r="M282" s="59"/>
      <c r="N282" s="60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</row>
    <row r="283" spans="2:118" ht="12.75">
      <c r="B283" s="19"/>
      <c r="C283" s="19"/>
      <c r="D283" s="19"/>
      <c r="E283" s="59"/>
      <c r="F283" s="59"/>
      <c r="H283" s="59"/>
      <c r="I283" s="59"/>
      <c r="J283" s="59"/>
      <c r="K283" s="59"/>
      <c r="L283" s="59"/>
      <c r="M283" s="59"/>
      <c r="N283" s="60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</row>
    <row r="284" spans="2:118" ht="12.75">
      <c r="B284" s="19"/>
      <c r="C284" s="19"/>
      <c r="D284" s="19"/>
      <c r="E284" s="59"/>
      <c r="F284" s="59"/>
      <c r="H284" s="59"/>
      <c r="I284" s="59"/>
      <c r="J284" s="59"/>
      <c r="K284" s="59"/>
      <c r="L284" s="59"/>
      <c r="M284" s="59"/>
      <c r="N284" s="60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</row>
    <row r="285" spans="2:118" ht="12.75">
      <c r="B285" s="19"/>
      <c r="C285" s="19"/>
      <c r="D285" s="19"/>
      <c r="E285" s="59"/>
      <c r="F285" s="59"/>
      <c r="H285" s="59"/>
      <c r="I285" s="59"/>
      <c r="J285" s="59"/>
      <c r="K285" s="59"/>
      <c r="L285" s="59"/>
      <c r="M285" s="59"/>
      <c r="N285" s="60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</row>
    <row r="286" spans="2:118" ht="12.75">
      <c r="B286" s="19"/>
      <c r="C286" s="19"/>
      <c r="D286" s="19"/>
      <c r="E286" s="59"/>
      <c r="F286" s="59"/>
      <c r="H286" s="59"/>
      <c r="I286" s="59"/>
      <c r="J286" s="59"/>
      <c r="K286" s="59"/>
      <c r="L286" s="59"/>
      <c r="M286" s="59"/>
      <c r="N286" s="60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</row>
    <row r="287" spans="2:118" ht="12.75">
      <c r="B287" s="19"/>
      <c r="C287" s="19"/>
      <c r="D287" s="19"/>
      <c r="E287" s="59"/>
      <c r="F287" s="59"/>
      <c r="H287" s="59"/>
      <c r="I287" s="59"/>
      <c r="J287" s="59"/>
      <c r="K287" s="59"/>
      <c r="L287" s="59"/>
      <c r="M287" s="59"/>
      <c r="N287" s="60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</row>
    <row r="288" spans="2:118" ht="12.75">
      <c r="B288" s="19"/>
      <c r="C288" s="19"/>
      <c r="D288" s="19"/>
      <c r="E288" s="59"/>
      <c r="F288" s="59"/>
      <c r="H288" s="59"/>
      <c r="I288" s="59"/>
      <c r="J288" s="59"/>
      <c r="K288" s="59"/>
      <c r="L288" s="59"/>
      <c r="M288" s="59"/>
      <c r="N288" s="60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</row>
    <row r="289" spans="2:118" ht="12.75">
      <c r="B289" s="19"/>
      <c r="C289" s="19"/>
      <c r="D289" s="19"/>
      <c r="E289" s="59"/>
      <c r="F289" s="59"/>
      <c r="H289" s="59"/>
      <c r="I289" s="59"/>
      <c r="J289" s="59"/>
      <c r="K289" s="59"/>
      <c r="L289" s="59"/>
      <c r="M289" s="59"/>
      <c r="N289" s="60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</row>
    <row r="290" spans="2:118" ht="12.75">
      <c r="B290" s="19"/>
      <c r="C290" s="19"/>
      <c r="D290" s="19"/>
      <c r="E290" s="59"/>
      <c r="F290" s="59"/>
      <c r="H290" s="59"/>
      <c r="I290" s="59"/>
      <c r="J290" s="59"/>
      <c r="K290" s="59"/>
      <c r="L290" s="59"/>
      <c r="M290" s="59"/>
      <c r="N290" s="60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</row>
    <row r="291" spans="2:118" ht="12.75">
      <c r="B291" s="19"/>
      <c r="C291" s="19"/>
      <c r="D291" s="19"/>
      <c r="E291" s="59"/>
      <c r="F291" s="59"/>
      <c r="H291" s="59"/>
      <c r="I291" s="59"/>
      <c r="J291" s="59"/>
      <c r="K291" s="59"/>
      <c r="L291" s="59"/>
      <c r="M291" s="59"/>
      <c r="N291" s="60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</row>
    <row r="292" spans="2:118" ht="12.75">
      <c r="B292" s="19"/>
      <c r="C292" s="19"/>
      <c r="D292" s="19"/>
      <c r="E292" s="59"/>
      <c r="F292" s="59"/>
      <c r="H292" s="59"/>
      <c r="I292" s="59"/>
      <c r="J292" s="59"/>
      <c r="K292" s="59"/>
      <c r="L292" s="59"/>
      <c r="M292" s="59"/>
      <c r="N292" s="60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</row>
    <row r="293" spans="2:118" ht="12.75">
      <c r="B293" s="19"/>
      <c r="C293" s="19"/>
      <c r="D293" s="19"/>
      <c r="E293" s="59"/>
      <c r="F293" s="59"/>
      <c r="H293" s="59"/>
      <c r="I293" s="59"/>
      <c r="J293" s="59"/>
      <c r="K293" s="59"/>
      <c r="L293" s="59"/>
      <c r="M293" s="59"/>
      <c r="N293" s="60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</row>
    <row r="294" spans="2:118" ht="12.75">
      <c r="B294" s="19"/>
      <c r="C294" s="19"/>
      <c r="D294" s="19"/>
      <c r="E294" s="59"/>
      <c r="F294" s="59"/>
      <c r="H294" s="59"/>
      <c r="I294" s="59"/>
      <c r="J294" s="59"/>
      <c r="K294" s="59"/>
      <c r="L294" s="59"/>
      <c r="M294" s="59"/>
      <c r="N294" s="60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</row>
    <row r="295" spans="2:118" ht="12.75">
      <c r="B295" s="19"/>
      <c r="C295" s="19"/>
      <c r="D295" s="19"/>
      <c r="E295" s="59"/>
      <c r="F295" s="59"/>
      <c r="H295" s="59"/>
      <c r="I295" s="59"/>
      <c r="J295" s="59"/>
      <c r="K295" s="59"/>
      <c r="L295" s="59"/>
      <c r="M295" s="59"/>
      <c r="N295" s="60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</row>
    <row r="296" spans="2:118" ht="12.75">
      <c r="B296" s="19"/>
      <c r="C296" s="19"/>
      <c r="D296" s="19"/>
      <c r="E296" s="59"/>
      <c r="F296" s="59"/>
      <c r="H296" s="59"/>
      <c r="I296" s="59"/>
      <c r="J296" s="59"/>
      <c r="K296" s="59"/>
      <c r="L296" s="59"/>
      <c r="M296" s="59"/>
      <c r="N296" s="60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</row>
    <row r="297" spans="2:118" ht="12.75">
      <c r="B297" s="19"/>
      <c r="C297" s="19"/>
      <c r="D297" s="19"/>
      <c r="E297" s="59"/>
      <c r="F297" s="59"/>
      <c r="H297" s="59"/>
      <c r="I297" s="59"/>
      <c r="J297" s="59"/>
      <c r="K297" s="59"/>
      <c r="L297" s="59"/>
      <c r="M297" s="59"/>
      <c r="N297" s="60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</row>
    <row r="298" spans="2:118" ht="12.75">
      <c r="B298" s="19"/>
      <c r="C298" s="19"/>
      <c r="D298" s="19"/>
      <c r="E298" s="59"/>
      <c r="F298" s="59"/>
      <c r="H298" s="59"/>
      <c r="I298" s="59"/>
      <c r="J298" s="59"/>
      <c r="K298" s="59"/>
      <c r="L298" s="59"/>
      <c r="M298" s="59"/>
      <c r="N298" s="60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</row>
    <row r="299" spans="2:118" ht="12.75">
      <c r="B299" s="19"/>
      <c r="C299" s="19"/>
      <c r="D299" s="19"/>
      <c r="E299" s="59"/>
      <c r="F299" s="59"/>
      <c r="H299" s="59"/>
      <c r="I299" s="59"/>
      <c r="J299" s="59"/>
      <c r="K299" s="59"/>
      <c r="L299" s="59"/>
      <c r="M299" s="59"/>
      <c r="N299" s="60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</row>
    <row r="300" spans="2:118" ht="12.75">
      <c r="B300" s="19"/>
      <c r="C300" s="19"/>
      <c r="D300" s="19"/>
      <c r="E300" s="59"/>
      <c r="F300" s="59"/>
      <c r="H300" s="59"/>
      <c r="I300" s="59"/>
      <c r="J300" s="59"/>
      <c r="K300" s="59"/>
      <c r="L300" s="59"/>
      <c r="M300" s="59"/>
      <c r="N300" s="60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</row>
    <row r="301" spans="2:118" ht="12.75">
      <c r="B301" s="19"/>
      <c r="C301" s="19"/>
      <c r="D301" s="19"/>
      <c r="E301" s="59"/>
      <c r="F301" s="59"/>
      <c r="H301" s="59"/>
      <c r="I301" s="59"/>
      <c r="J301" s="59"/>
      <c r="K301" s="59"/>
      <c r="L301" s="59"/>
      <c r="M301" s="59"/>
      <c r="N301" s="60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</row>
    <row r="302" spans="2:137" ht="12.75">
      <c r="B302" s="19"/>
      <c r="C302" s="19"/>
      <c r="D302" s="19"/>
      <c r="E302" s="59"/>
      <c r="F302" s="59"/>
      <c r="H302" s="59"/>
      <c r="I302" s="59"/>
      <c r="J302" s="59"/>
      <c r="K302" s="59"/>
      <c r="L302" s="59"/>
      <c r="M302" s="59"/>
      <c r="N302" s="60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"/>
      <c r="DO302" s="18"/>
      <c r="DQ302" s="1"/>
      <c r="DR302" s="18"/>
      <c r="DT302" s="1"/>
      <c r="DU302" s="18"/>
      <c r="DW302" s="1"/>
      <c r="DX302" s="18"/>
      <c r="DZ302" s="1"/>
      <c r="EA302" s="18"/>
      <c r="EC302" s="1"/>
      <c r="ED302" s="18"/>
      <c r="EF302" s="1"/>
      <c r="EG302" s="28"/>
    </row>
  </sheetData>
  <mergeCells count="2">
    <mergeCell ref="I12:N12"/>
    <mergeCell ref="E12:G12"/>
  </mergeCells>
  <printOptions/>
  <pageMargins left="0.5" right="0.3" top="0.3" bottom="0.5" header="0.5" footer="0.25"/>
  <pageSetup fitToHeight="1" fitToWidth="1" horizontalDpi="300" verticalDpi="300" orientation="portrait" paperSize="9" scale="86" r:id="rId2"/>
  <headerFooter alignWithMargins="0">
    <oddFooter>&amp;C&amp;"Times New Roman,Regular"Page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Ernst &amp; Young</cp:lastModifiedBy>
  <cp:lastPrinted>2002-06-24T08:45:35Z</cp:lastPrinted>
  <dcterms:created xsi:type="dcterms:W3CDTF">1999-09-15T05:44:46Z</dcterms:created>
  <dcterms:modified xsi:type="dcterms:W3CDTF">2002-06-24T08:48:15Z</dcterms:modified>
  <cp:category/>
  <cp:version/>
  <cp:contentType/>
  <cp:contentStatus/>
</cp:coreProperties>
</file>