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820" windowWidth="5970" windowHeight="6180" tabRatio="592" activeTab="4"/>
  </bookViews>
  <sheets>
    <sheet name="KLSE_CPL" sheetId="1" r:id="rId1"/>
    <sheet name="KLSE-CBS" sheetId="2" r:id="rId2"/>
    <sheet name="KLSE-CCF" sheetId="3" r:id="rId3"/>
    <sheet name="KLSE-CCSOCIE" sheetId="4" r:id="rId4"/>
    <sheet name="KLSE-FI-note" sheetId="5" r:id="rId5"/>
  </sheets>
  <definedNames>
    <definedName name="_xlnm.Print_Area" localSheetId="0">'KLSE_CPL'!$B$2:$N$50</definedName>
    <definedName name="_xlnm.Print_Area" localSheetId="1">'KLSE-CBS'!$A$1:$J$59</definedName>
    <definedName name="_xlnm.Print_Area" localSheetId="2">'KLSE-CCF'!$B$2:$L$64</definedName>
    <definedName name="_xlnm.Print_Area" localSheetId="3">'KLSE-CCSOCIE'!$B$2:$N$38</definedName>
    <definedName name="_xlnm.Print_Area" localSheetId="4">'KLSE-FI-note'!$B$258:$O$290</definedName>
  </definedNames>
  <calcPr fullCalcOnLoad="1"/>
</workbook>
</file>

<file path=xl/sharedStrings.xml><?xml version="1.0" encoding="utf-8"?>
<sst xmlns="http://schemas.openxmlformats.org/spreadsheetml/2006/main" count="459" uniqueCount="343">
  <si>
    <t xml:space="preserve">Adjustment for options </t>
  </si>
  <si>
    <t>- Options exercised by employees</t>
  </si>
  <si>
    <t>Balance as at 1 January 2004</t>
  </si>
  <si>
    <t>Operating activities</t>
  </si>
  <si>
    <t>Variances from profit forecast and profit guarantee</t>
  </si>
  <si>
    <t>Puncak Niaga Holdings Berhad (416087-U)</t>
  </si>
  <si>
    <t>Expenses excluding finance cost and tax</t>
  </si>
  <si>
    <t>Earnings per share:-</t>
  </si>
  <si>
    <t>Property, plant and equipment:-</t>
  </si>
  <si>
    <t>In respect of current period:-</t>
  </si>
  <si>
    <t>Payment for operating cost</t>
  </si>
  <si>
    <t>Provision for taxation</t>
  </si>
  <si>
    <t>Tax paid</t>
  </si>
  <si>
    <t>Interest received</t>
  </si>
  <si>
    <t>Acquisition and disposal of property, plant and equipment</t>
  </si>
  <si>
    <t>Accumulated</t>
  </si>
  <si>
    <t>Depreciation</t>
  </si>
  <si>
    <t xml:space="preserve">Net Book </t>
  </si>
  <si>
    <t>Value</t>
  </si>
  <si>
    <t>Acquisition at cost</t>
  </si>
  <si>
    <t>Disposal at cost</t>
  </si>
  <si>
    <t>Financing activities</t>
  </si>
  <si>
    <t>Capacity charges, annual charges and land use charges obligations arise from the Concession Agreement entered into by a subsidiary, Syarikat Bekalan Air Selangor Sdn Bhd ('SYABAS'), the Government of Malaysia ('Federal Government') and the State Government of Selangor Darul Ehsan ('State Government') wherein the operational date of the Concession took effect on 1 January 2005.</t>
  </si>
  <si>
    <t>These expenditure are amortised over the Concession period using the unit of water revenue method calculated by reference to the following formula:</t>
  </si>
  <si>
    <t>Concession period</t>
  </si>
  <si>
    <t>Acquisition of treasury shares</t>
  </si>
  <si>
    <t xml:space="preserve">Deposits for Ad-hoc Bank Guarantee </t>
  </si>
  <si>
    <t>Trust Account</t>
  </si>
  <si>
    <t>Profit before taxation for the current quarter decreased by 14.1% from RM65.7 million in the immediate preceding quarter to RM56.4 million mainly due to lower other operating incomes.</t>
  </si>
  <si>
    <t xml:space="preserve">Jointly controlled entity </t>
  </si>
  <si>
    <t>Share of results of associate</t>
  </si>
  <si>
    <t>Concession fee</t>
  </si>
  <si>
    <t>Dividend paid</t>
  </si>
  <si>
    <t>Redeemable Unconvertible Junior Notes</t>
  </si>
  <si>
    <t>Payment to contractors</t>
  </si>
  <si>
    <t>Other receivables, deposits and prepayments</t>
  </si>
  <si>
    <t>Contingent liabilities and contingent assets</t>
  </si>
  <si>
    <t xml:space="preserve">ended </t>
  </si>
  <si>
    <t>Condensed Consolidated Statement of Changes in Equity</t>
  </si>
  <si>
    <t>Finance costs</t>
  </si>
  <si>
    <t>Condensed Consolidated Income Statements</t>
  </si>
  <si>
    <t>Share of results of jointly controlled</t>
  </si>
  <si>
    <t>sen</t>
  </si>
  <si>
    <t xml:space="preserve">  - basic</t>
  </si>
  <si>
    <t xml:space="preserve">  - diluted</t>
  </si>
  <si>
    <t>Condensed Consolidated Balance Sheets</t>
  </si>
  <si>
    <t>Note</t>
  </si>
  <si>
    <t>Non current assets</t>
  </si>
  <si>
    <t>Payables</t>
  </si>
  <si>
    <t>Bank borrowings</t>
  </si>
  <si>
    <t>Less: Non current liabilities</t>
  </si>
  <si>
    <t>Share</t>
  </si>
  <si>
    <t>Non-distributable</t>
  </si>
  <si>
    <t>Distributable</t>
  </si>
  <si>
    <t>earnings</t>
  </si>
  <si>
    <t>-  income tax</t>
  </si>
  <si>
    <t>(RM'000)</t>
  </si>
  <si>
    <t>('000)</t>
  </si>
  <si>
    <t>Current</t>
  </si>
  <si>
    <t>Debt and equity securities</t>
  </si>
  <si>
    <t>-  deferred tax</t>
  </si>
  <si>
    <t xml:space="preserve">  -  purchase</t>
  </si>
  <si>
    <t xml:space="preserve">  -  disposal</t>
  </si>
  <si>
    <t>claim by the claimant, KHEC to be filed before 4 October 2005;</t>
  </si>
  <si>
    <t>rejoinder by the respondent, the Consortium to be filed before 18 November 2005; and</t>
  </si>
  <si>
    <t>reply rejoinder by the claimant, KHEC to be filed before 5 December 2005.</t>
  </si>
  <si>
    <t>The Consortium is currently looking into possible counterclaims of up to RM3 million against KHEC.</t>
  </si>
  <si>
    <t>Subsequent to 30 September 2005, a total of              ordinary shares of RM1.00 each fully paid had been purchased from the open market for a total consideration of RM            at an average cost of RM             per share. The shares purchased are being held as treasury shares.</t>
  </si>
  <si>
    <t>Save as disclosed above, there were no material events subsequent to the end of the current quarter that have not been reflected in the financial statements for the current quarter.</t>
  </si>
  <si>
    <t>Issuance of shares</t>
  </si>
  <si>
    <t>A wholly-owned subsidiary, Puncak Niaga (M) Sdn Bhd ('PNSB') redeemed RM25 million Al-Murabahah Commercial Papers and RM35 million Al-Murabahah Medium Term Notes respectively.</t>
  </si>
  <si>
    <t>Issuance or repayments of debt securities</t>
  </si>
  <si>
    <t>Repurchase of shares</t>
  </si>
  <si>
    <t>Tax recoverable</t>
  </si>
  <si>
    <t xml:space="preserve">entity </t>
  </si>
  <si>
    <t xml:space="preserve">  - Jointly controlled entity </t>
  </si>
  <si>
    <t>(The Condensed Consolidated Cash Flow Statements should be read in conjunction with the Annual Financial Report for the year ended 31 December 2004)</t>
  </si>
  <si>
    <t>Associate</t>
  </si>
  <si>
    <t>a)</t>
  </si>
  <si>
    <t>Total projected water revenue of the Concession</t>
  </si>
  <si>
    <t xml:space="preserve">Total projected project development </t>
  </si>
  <si>
    <t xml:space="preserve">expenditure  </t>
  </si>
  <si>
    <t>X</t>
  </si>
  <si>
    <t>b)</t>
  </si>
  <si>
    <t>The rationale for using the unit of water revenue method is in line with the pattern in which the assets' economic benefits are consumed by the Group.</t>
  </si>
  <si>
    <t>Cumulative actual water revenue</t>
  </si>
  <si>
    <t>Goodwill on consolidation</t>
  </si>
  <si>
    <t>Shareholders' equity</t>
  </si>
  <si>
    <t>Revolving Credit</t>
  </si>
  <si>
    <t>Profit from operations</t>
  </si>
  <si>
    <t>Profit from ordinary activities before tax</t>
  </si>
  <si>
    <t>Profit from ordinary activities after tax</t>
  </si>
  <si>
    <t>Net profit for the period</t>
  </si>
  <si>
    <t xml:space="preserve">  - Deferred taxation</t>
  </si>
  <si>
    <t xml:space="preserve">Conversion of warrants by warrant holders </t>
  </si>
  <si>
    <t xml:space="preserve">- Warrants converted by warrant holders </t>
  </si>
  <si>
    <t>During the financial year-to-date:-</t>
  </si>
  <si>
    <t>Advance to jointly controlled entity</t>
  </si>
  <si>
    <t xml:space="preserve">Commitments </t>
  </si>
  <si>
    <t>Net profit for the financial year-to-date</t>
  </si>
  <si>
    <t>Condensed Consolidated Cash Flow Statements</t>
  </si>
  <si>
    <t>Not applicable.</t>
  </si>
  <si>
    <t>ADDITIONAL INFORMATION AS REQUIRED BY BURSA MALAYSIA'S LISTING REQUIREMENTS (PART A OF APPENDIX 9B)</t>
  </si>
  <si>
    <t xml:space="preserve"> </t>
  </si>
  <si>
    <t>Issue of shares:-</t>
  </si>
  <si>
    <t>Cash flow from operations</t>
  </si>
  <si>
    <t>Cash flow from operating activities</t>
  </si>
  <si>
    <t>Interest paid</t>
  </si>
  <si>
    <t>Cash flow from investing activities</t>
  </si>
  <si>
    <t>Cash flow from financing activities</t>
  </si>
  <si>
    <t>Change in cash &amp; cash equivalents</t>
  </si>
  <si>
    <t>Cash &amp; cash equivalents at beginning of year</t>
  </si>
  <si>
    <t>Property, plant &amp; equipment</t>
  </si>
  <si>
    <t>Investing activities</t>
  </si>
  <si>
    <t>Cash &amp; cash equivalents at end of financial year-to-date</t>
  </si>
  <si>
    <t xml:space="preserve"> capital</t>
  </si>
  <si>
    <t xml:space="preserve"> premium</t>
  </si>
  <si>
    <t>Changes in estimates</t>
  </si>
  <si>
    <t>Changes in the composition of the Group</t>
  </si>
  <si>
    <t>Other material disclosures</t>
  </si>
  <si>
    <t xml:space="preserve">-  jointly controlled entity </t>
  </si>
  <si>
    <t>Comparison of  profit before taxation with the immediate preceding quarter</t>
  </si>
  <si>
    <t xml:space="preserve">There was no sale of unquoted investments or properties during the current quarter and financial year-to-date. </t>
  </si>
  <si>
    <t>Purchase or disposal of quoted securities</t>
  </si>
  <si>
    <t>Earnings per share ('EPS')</t>
  </si>
  <si>
    <t>Weighted average number of shares used as denominator in the calculation of basic EPS</t>
  </si>
  <si>
    <t>Adjustment for warrants</t>
  </si>
  <si>
    <t>Prospect</t>
  </si>
  <si>
    <t>A.</t>
  </si>
  <si>
    <t>A1</t>
  </si>
  <si>
    <t>Accounting policies</t>
  </si>
  <si>
    <t>A2</t>
  </si>
  <si>
    <t>Qualification of financial statements</t>
  </si>
  <si>
    <t>Seasonal or cyclical factors</t>
  </si>
  <si>
    <t>A3</t>
  </si>
  <si>
    <t>A4</t>
  </si>
  <si>
    <t>Items of unusual nature and amount</t>
  </si>
  <si>
    <t>A5</t>
  </si>
  <si>
    <t>A6</t>
  </si>
  <si>
    <t>A7</t>
  </si>
  <si>
    <t>A8</t>
  </si>
  <si>
    <t>Segment revenue and results</t>
  </si>
  <si>
    <t>A9</t>
  </si>
  <si>
    <t>Valuation of property, plant and equipment</t>
  </si>
  <si>
    <t>A10</t>
  </si>
  <si>
    <t>i)</t>
  </si>
  <si>
    <t>ii)</t>
  </si>
  <si>
    <t>Subsequent events</t>
  </si>
  <si>
    <t>A11</t>
  </si>
  <si>
    <t>A12</t>
  </si>
  <si>
    <t>B.</t>
  </si>
  <si>
    <t>B1</t>
  </si>
  <si>
    <t>Review of performance</t>
  </si>
  <si>
    <t>B2</t>
  </si>
  <si>
    <t>B3</t>
  </si>
  <si>
    <t>B4</t>
  </si>
  <si>
    <t>B5</t>
  </si>
  <si>
    <t>B6</t>
  </si>
  <si>
    <t>Profits/(losses) on sale of unquoted investments and/or properties</t>
  </si>
  <si>
    <t>B7</t>
  </si>
  <si>
    <t>B8</t>
  </si>
  <si>
    <t>Status of corporate proposals</t>
  </si>
  <si>
    <t>B9</t>
  </si>
  <si>
    <t>Borrowings and debt securities</t>
  </si>
  <si>
    <t>B10</t>
  </si>
  <si>
    <t>Off balance sheet financial instruments</t>
  </si>
  <si>
    <t>B11</t>
  </si>
  <si>
    <t>Material litigation</t>
  </si>
  <si>
    <t>B12</t>
  </si>
  <si>
    <t>B13</t>
  </si>
  <si>
    <t>Weighted average number of ordinary shares for diluted EPS</t>
  </si>
  <si>
    <t xml:space="preserve">Exercise of options by employees </t>
  </si>
  <si>
    <t>Numerator</t>
  </si>
  <si>
    <t>Denominator</t>
  </si>
  <si>
    <t>A13</t>
  </si>
  <si>
    <t>On 2 July 2003, a writ of summons was filed in the Kuala Lumpur High Court by Konajaya against a sub-subsidiary of the Company, PUAS Berhad claiming for an amount of RM4,895,160 being the amount of a bank guarantee associated to a contract. The Court had on 12 March 2004 granted the Plaintiff's application for inter-parte injunction. PUAS Berhad had filed a notice of appeal and is currently awaiting for the appeal date to be fixed by the Court of Appeal.</t>
  </si>
  <si>
    <t>Long-term payables</t>
  </si>
  <si>
    <t>(The Condensed Consolidated Balance Sheets should be read in conjunction with the Annual Financial Report for the year ended 31 December 2004)</t>
  </si>
  <si>
    <t>Balance as at 1 January 2005</t>
  </si>
  <si>
    <t>(The Condensed Consolidated Statement of Changes in Equity should be read in conjunction with the Annual Financial Report for the year ended 31 December 2004)</t>
  </si>
  <si>
    <t>There was no audit qualification in the auditor's report of the Group's financial statements for the year ended 31 December 2004.</t>
  </si>
  <si>
    <t>There was no item affecting the assets, liabilities, equity, net income or cash flows of the Group that are unusual because of their nature, size or incidence during the financial year-to-date.</t>
  </si>
  <si>
    <t>Non-current</t>
  </si>
  <si>
    <t xml:space="preserve">  - Associate</t>
  </si>
  <si>
    <t>-  associate</t>
  </si>
  <si>
    <t xml:space="preserve">Financial year-to-date </t>
  </si>
  <si>
    <t>There were no significant changes in estimates of amounts reported in prior interim periods of the current financial year or prior financial years that have a material effect in the current quarter.</t>
  </si>
  <si>
    <t>No contingent assets had arisen since 31 December 2004.</t>
  </si>
  <si>
    <t>Save as disclosed above, there were no issuances, cancellations, repurchases, resales and repayments of debt and equity securities during the financial year-to-date.</t>
  </si>
  <si>
    <t>Treasury shares</t>
  </si>
  <si>
    <t xml:space="preserve">There was no purchase or disposal of quoted securities during the current quarter and financial year-to-date. </t>
  </si>
  <si>
    <t>With effect from the current financial year, concession assets are amortised over the concession period using the unit of water revenue method calculated by reference to the following formula:</t>
  </si>
  <si>
    <t>In the previous financial year, concession assets are amortised on a straight line basis over the period of the concession.</t>
  </si>
  <si>
    <t>Project development expenditure comprise the following:</t>
  </si>
  <si>
    <t>Expenditure incurred for the rehabilitation and refurbishment of water treatment facilities and concession acquisition cost.</t>
  </si>
  <si>
    <t>The change in the above amortisation method is a change in accounting estimate and has been applied for prospectively.</t>
  </si>
  <si>
    <t>charges and land use charges for the entire</t>
  </si>
  <si>
    <t xml:space="preserve">Total projected capacity charges, annual </t>
  </si>
  <si>
    <t>Save as disclosed above, there were no changes in the composition of the Group during the current quarter and financial year-to-date.</t>
  </si>
  <si>
    <t>Long-term receivable</t>
  </si>
  <si>
    <t>Hire-purchase</t>
  </si>
  <si>
    <t>Dividend</t>
  </si>
  <si>
    <t>Taxation</t>
  </si>
  <si>
    <t>31.12.2004</t>
  </si>
  <si>
    <t>Share capital</t>
  </si>
  <si>
    <t>Minority interest</t>
  </si>
  <si>
    <t>Current quarter</t>
  </si>
  <si>
    <t>Group's amortisation charge</t>
  </si>
  <si>
    <t>Group's profit after tax and retained profits carried forward</t>
  </si>
  <si>
    <t>The effect on the financial statements of this change in accounting estimate is a decrease in the Group's amortisation charge and an increase in the Group's profit after tax and retained profits carried forward as follows:</t>
  </si>
  <si>
    <t>EXPLANATORY NOTES TO THE UNAUDITED THIRD QUARTERLY REPORT</t>
  </si>
  <si>
    <t>Unaudited Third Quarterly Report Ended 30 September 2005</t>
  </si>
  <si>
    <t xml:space="preserve">9 months </t>
  </si>
  <si>
    <t>30.9.2005</t>
  </si>
  <si>
    <t>30.9.2004</t>
  </si>
  <si>
    <t>9 months ended</t>
  </si>
  <si>
    <t>Details of the Group's borrowings and debt securities as at 30 September 2005 are as follows:-</t>
  </si>
  <si>
    <t>No dividend has been proposed or declared during the quarter and financial year-to-date under review. (1.1.2004 to 30.9.2004: Nil)</t>
  </si>
  <si>
    <t>In respect of prior years:-</t>
  </si>
  <si>
    <t>-  underprovision</t>
  </si>
  <si>
    <t>Balance as at 30 September 2005</t>
  </si>
  <si>
    <t>Balance as at 30 September 2004</t>
  </si>
  <si>
    <t>Other operating incomes</t>
  </si>
  <si>
    <t>Trade receivables</t>
  </si>
  <si>
    <t>Investment</t>
  </si>
  <si>
    <t>In the previous financial year, these project development expenditure are amortised on a straight line basis over the period of the concession.</t>
  </si>
  <si>
    <t>Repayment of bank borrowings</t>
  </si>
  <si>
    <t>Consumer deposits</t>
  </si>
  <si>
    <t>Net current assets</t>
  </si>
  <si>
    <t>Proceeds from long-term borrowings</t>
  </si>
  <si>
    <t>Proceeds from short-term borrowings</t>
  </si>
  <si>
    <t>The Company allotted and issued:-</t>
  </si>
  <si>
    <t>1,375,000 ordinary shares of RM1.00 each at various prices per share arising from the exercise of options by the Executive Directors and eligible employees of the Group under the Employees' Share Option Scheme ('ESOS') of the Company. These shares rank pari-passu in all respects with the existing ordinary shares of the Company.</t>
  </si>
  <si>
    <t>Medium Term Notes</t>
  </si>
  <si>
    <t>Term Loan</t>
  </si>
  <si>
    <t>Save as disclosed above, there was no corporate proposal announced or pending during the financial year-to-date.</t>
  </si>
  <si>
    <t xml:space="preserve">1,500,000 ordinary shares of RM1.00 each at RM2.62 per share arising from the conversion of 1,500,000 units of Warrants (Expiry date: 20 November 2006). These shares rank pari-passu in all respects with the existing ordinary shares of the Company except that they shall not be entitled to the final dividend for the year ended 31 December 2004 which was paid by the Company on 8 August 2005. </t>
  </si>
  <si>
    <t xml:space="preserve">SYABAS had on 19 September 2005, entered into several agreements with a consortium of banks comprising Bank Islam Malaysia Berhad ('BIMB'), Bumiputra-Commerce Bank Berhad ('BCB'), Commerce International Merchant Bankers Berhad ('CIMB') and HSBC Bank Malaysia Berhad ('HSBC') to raise up to RM200 million nominal value Bai Bithaman Ajil Commercial Papers ('CP') programme and up to RM3 billion nominal value Bai Bithaman Ajil Medium Term Notes ('MTN') programme ('BBA Programmes'). </t>
  </si>
  <si>
    <t>Kris Heavy Engineering &amp; Construction Sdn Bhd ('KHEC')</t>
  </si>
  <si>
    <t>The proposed purchase by the Company of its own shares of up to 10% of its issued and paid-up share capital ('Proposed Share Buy Back') and proposed exemption sought by Central Plus (M) Sdn Bhd and Persons Acting In Concert to undertake a Mandatory General Offer ('MGO') for the remaining shares in the Company not already owned by them subsequent to the implementation of the Proposed Share Buy Back, as permitted under Practice Note 2.9.10 of the Malaysian Code On Take-Overs And Mergers 1998 ('Proposed MGO Exemption') were approved by the shareholders of the Company at the Extraordinary General Meeting of the Company held on 28 June 2005.</t>
  </si>
  <si>
    <t>The Securities Commission had vide a letter dated 2 November 2005, approved the extension of PNSB's Al-Murabahah Commercial Papers/Al-Murabahah Medium Term Notes Programme for another 2 years from October 2005 to October 2007 subject to certain administrative conditions.</t>
  </si>
  <si>
    <t>Premier Ayer had commenced legal action against PUAS Berhad vide Kuala Lumpur High Court Suite No. : S2-22-725-2005 Premier Ayer Sdn Bhd v PUAS Berhad wherein the Writ of Summons and the Statement of Claim dated 23 June 2005 was served on PUAS Berhad's solicitors on 12 July 2005 for the following:-</t>
  </si>
  <si>
    <t>PUAS Berhad has taken the position that it has the right to retain moneys due to Premier Ayer under the NRW Contract to account for PUAS Berhad's right of set-off and counter-claim against Premier Ayer and had instructed its solicitors to defend the above claim and to initiate a counter-claim against Premier Ayer.</t>
  </si>
  <si>
    <t>Premier Ayer had filed an application to enter judgment summarily, for which the application has been fixed for hearing on 24 November 2005.</t>
  </si>
  <si>
    <t>Net cash inflow on acquisition of subsidiary</t>
  </si>
  <si>
    <t>Repayment of hire-purchase payables</t>
  </si>
  <si>
    <t xml:space="preserve">Concession assets comprise structures, land and buildings, water treatment plants, reservoirs, dams and distribution pipes operated and maintained by the Group under the respective concession agreements entered into by the subsidiaries. </t>
  </si>
  <si>
    <t>23 November 2005</t>
  </si>
  <si>
    <t xml:space="preserve">KHEC, a sub-contractor for the Chennai Water Supply Augmentation Project 1 - Package III ('Chennai Project'), has referred certain disputed claims totaling approximately RM5.45 million against PNHB-LANCO-KHEC JV ('the Consortium'), a jointly controlled entity in India of the Company. </t>
  </si>
  <si>
    <t>Proceeds from disposal of quoted shares</t>
  </si>
  <si>
    <t>Retained</t>
  </si>
  <si>
    <t xml:space="preserve">Reserve on </t>
  </si>
  <si>
    <t>consolidation</t>
  </si>
  <si>
    <t>Taxation:-</t>
  </si>
  <si>
    <t xml:space="preserve">  - Taxation for the period</t>
  </si>
  <si>
    <t>Bridging loan</t>
  </si>
  <si>
    <t>Dividend paid for year ended 31 December 2004</t>
  </si>
  <si>
    <t>Total</t>
  </si>
  <si>
    <t>RM'000</t>
  </si>
  <si>
    <t>Inventories</t>
  </si>
  <si>
    <t>Reserves</t>
  </si>
  <si>
    <t>Revenue</t>
  </si>
  <si>
    <t>Collection from operations</t>
  </si>
  <si>
    <t>Payment to water treatment operators</t>
  </si>
  <si>
    <t>1)</t>
  </si>
  <si>
    <t>the sum of RM19,575,000.00;</t>
  </si>
  <si>
    <t>iii)</t>
  </si>
  <si>
    <t>costs;</t>
  </si>
  <si>
    <t>iv)</t>
  </si>
  <si>
    <t>such further and other relief as deemed fit by the High Court;</t>
  </si>
  <si>
    <t xml:space="preserve">Premier Ayer had on 1 August 2005, obtained an ex-parte injunction restraining PUAS Berhad and SYABAS from inter alia, using its confidential information, infringing with its copyright, interfering with the performance of its contractual obligations and terminating the NRW Contract.  </t>
  </si>
  <si>
    <t>interest thereon at 8% per annum from 23 June 2005 until full realisation;</t>
  </si>
  <si>
    <t>Payment to agencies</t>
  </si>
  <si>
    <t>an 8-year RM310 million nominal value tranche;</t>
  </si>
  <si>
    <t>a 9-year RM200 million nominal value tranche;</t>
  </si>
  <si>
    <t>an 11-year RM320 million nominal value tranche;</t>
  </si>
  <si>
    <t>a 10-year RM200 million nominal value tranche; and</t>
  </si>
  <si>
    <t>c)</t>
  </si>
  <si>
    <t>On 30 September 2005, SYABAS completed the first issuance of MTN pursuant to the BBA Programmes with an aggregate nominal value of RM1.03 billion comprising:</t>
  </si>
  <si>
    <t>On 28 July 2005, the proposed purchase by the Company of its own shares was approved by the Securities Commission. As at 30 September 2005, the Company had purchased a total of 2,871,000 ordinary shares of its issued and fully paid up share capital from the open market for a total consideration of RM7,762,962 at an average cost of RM2.70 per share. The acquisition of shares was financed by internally generated funds. These shares have been retained as treasury shares.</t>
  </si>
  <si>
    <t>On 19 October 2005, the holders of the PNSB Al-Bai' Bithaman Ajil Bonds ('BaIDS') had approved the proposed extension of the BaIDS with the following variations to the BaIDS:</t>
  </si>
  <si>
    <t>revision of the tenure of the BaIDS with a put and call option for redemptions attached, exercisable on the original maturity dates of the BaIDS.</t>
  </si>
  <si>
    <t>allowing PNSB to apply moneys in the Debt Service Reserve Account for undertaking certain forms of permitted investments.</t>
  </si>
  <si>
    <t>As at the date of this report, the Group provided bank guarantees  to various parties amounting to RM27,060,678          (31 December 2004: RM43,463,500) in the normal course of business. Included in this amount are Standby Letters of Credit amounting to approximately RM32.6 million as at 31 December 2004 issued by a  licensed bank in Malaysia to a licensed bank in India as security for credit facilities extended to a jointly controlled entity in India, which had been fully extinguished as at the date of this report.</t>
  </si>
  <si>
    <t xml:space="preserve">Annual charges payment </t>
  </si>
  <si>
    <t xml:space="preserve">Land use charges payment </t>
  </si>
  <si>
    <t>Barring any unforeseen circumstances, the Board of Directors expects an improvement in the current year performance compared to the previous year.</t>
  </si>
  <si>
    <t>The Company's Application on the Proposed MGO Exemption was approved by SC on 28 July 2005 subject to the condition that Central Plus (M) Sdn Bhd and Persons Acting In Concert, namely Tan Sri Dato' (Dr) Rozali Ismail, Shaari Ismail, Dato' Mat Hairi Ismail and Corporate Line (M) Sdn Bhd must at all times disclose to the SC all acquisitions or purchases of the voting shares of the Company made by them in a 12-month period from the date of the granting of the said exemption (28 July 2005), as required under paragraph (10), Practice Note 2.9.10 of the Malaysian Code On Take-Overs And Mergers, 1998.</t>
  </si>
  <si>
    <t>Both SYABAS and PUAS Berhad had been served with the following writs from the solicitors acting for Premier Ayer in relation to the Contract for Non-Revenue Water Reduction for the State of Selangor - Phase 2 Works ('the NRW Contract'):-</t>
  </si>
  <si>
    <t>Premier Ayer had filed a legal suit in the Kuala Lumpur High Court Suit No. : S3-22-878-2005 against, amongst others, PUAS Berhad and SYABAS, for an account and profits and damages from alleged infringements of confidential information, copyright and for the tort of inducing a breach of contract.</t>
  </si>
  <si>
    <t>The BBA Programmes will enable SYABAS to repay its short term financing facilities as well as finance its operating and capital expenditure requirements.</t>
  </si>
  <si>
    <t>Property, plant and equipment are stated at cost, which comprises the acquisition cost and any incidental cost arising from the acquisition, less accumulated depreciation and impairment loss. No valuations have been undertaken in the prior years.</t>
  </si>
  <si>
    <t xml:space="preserve">On 8 December 2004, SYABAS had agreed to acquire the entire paid-up share capital of Perbadanan Urus Air Selangor Berhad ('PUAS Berhad') from Kumpulan Darul Ehsan Berhad, the attorney for MENTERI BESAR Incorporated (1994), for a cash consideration of RM2. The effective date of the acquisition coincides with the operational date of the Concession Agreement dated 15 December 2004 between SYABAS, the Federal Government and the State Government, which took effect on 1 January 2005. </t>
  </si>
  <si>
    <t xml:space="preserve">With the consolidation of SYABAS, a 70%-owned subsidiary of the Company, which commenced business operations on 1 January 2005, the Group's revenue represents billings by SYABAS to the consumers for the distribution of treated water. The revenue for the current quarter increased from RM144.4 million from the preceding year's corresponding quarter to RM273.4 million. Compared with the previous year's corresponding period, revenue increased by 83.5% from RM437.5 million to RM802.7 million. </t>
  </si>
  <si>
    <t xml:space="preserve">When SYABAS commenced business on 1 January 2005, the non-revenue water ('NRW') level stood at 42.78%. As at 30 September 2005, the NRW had reduced to an estimated level of  36.92% (subject to verification by the relevant authorities) due to various measures undertaken by SYABAS which included the pipe and meter replacement programme,  expediting response time on repairs for pipe bursts, curbing water thefts, control of reservoirs overflow, leak detection and repairs and pressure management. </t>
  </si>
  <si>
    <t>Following the commencement of business operations by SYABAS, the Group has expanded its activities to include the distribution of treated water. The downstream expansion will allow the Group to tap the full revenue potential from the water business value chain.</t>
  </si>
  <si>
    <t>Konajaya Sdn Bhd ('Konajaya')</t>
  </si>
  <si>
    <t>Premier Ayer Sdn Bhd ('Premier Ayer')</t>
  </si>
  <si>
    <t>2)</t>
  </si>
  <si>
    <t>(a)</t>
  </si>
  <si>
    <t>(b)</t>
  </si>
  <si>
    <t>The proposed extension of the BaIDS is pending the approval of the Securities Commission.</t>
  </si>
  <si>
    <t>Save as disclosed above, there are no pending material litigations and arbitrations as at the date of this report.</t>
  </si>
  <si>
    <t>PUAS Berhad and SYABAS deny the allegations made by Premier Ayer and had instructed its solicitors to initiate the necessary legal recourse to set aside the injunction. The ex-parte application to set aside the injunction had been filed and heard on 12, 15, 17, 22 August 2005, 5 and 27 September 2005 respectively. At the hearing on 22 August 2005, the Judge allowed the ex-parte injunction to be held over until the disposal of the inter-parte injunction. The application for inter-parte injunction and the inter-parte application to set aside the injunction is scheduled for continued hearing on 24 January 2006.</t>
  </si>
  <si>
    <t>Arising from the arbitration proceedings initiated by KHEC, both KHEC and the Consortium have each appointed a qualified civil engineer as their arbitrator respectively, and both arbitrators have selected a retired Judge of the High Court in Chennai, India as the third arbitrator who will also act as the presiding arbitrator of the arbitral tribunal. The arbitral tribunal was officially constituted on 24 September 2005. On 28 September 2005, the Company was informed that the arbitral tribunal has fixed the following dates for the filing of the arbitration cause papers as part of the preliminary procedural formalities:-</t>
  </si>
  <si>
    <t>Unsecured</t>
  </si>
  <si>
    <t>Amount due to customers on construction contracts</t>
  </si>
  <si>
    <t>revision of the profit payment in respect of the BaIDS for the extended tenures.</t>
  </si>
  <si>
    <t xml:space="preserve">Profit before taxation for the current quarter increased from RM19.7 million in the preceding year's corresponding quarter to RM56.4 million mainly due to the consolidation of SYABAS and an unusual charge incurred by PNSB in 2004 arising from the 2% discount on the amount owing by the State Government as at 30 June 2004 in relation to the supply of treated water to the State Government. Accordingly, profit before taxation for the financial year-to-date increased from RM113.4 million to RM158.8 million. </t>
  </si>
  <si>
    <t>At cost</t>
  </si>
  <si>
    <t>This unaudited quarterly report is prepared in accordance with Financial Reporting Standards ('FRS') Standard 134 "Interim Financial Reporting" and paragraph 9.22 of Bursa Malaysia's Listing Requirements, and should be read in conjunction with the Group's financial statements for the year ended 31 December 2004.</t>
  </si>
  <si>
    <t>The business of the Group is not subject to seasonal or cyclical fluctuation.</t>
  </si>
  <si>
    <t>Al-Bai' Bithaman Ajil Bonds</t>
  </si>
  <si>
    <t>Secured</t>
  </si>
  <si>
    <t>Government Support Loan</t>
  </si>
  <si>
    <t>By Order of the Board</t>
  </si>
  <si>
    <t>3 months ended</t>
  </si>
  <si>
    <t>Amount due from customers on construction contracts</t>
  </si>
  <si>
    <t>TAN BEE LIAN</t>
  </si>
  <si>
    <t>MAICSA 7006285</t>
  </si>
  <si>
    <t>Secretary</t>
  </si>
  <si>
    <t xml:space="preserve">Kuala Lumpur </t>
  </si>
  <si>
    <t>As at</t>
  </si>
  <si>
    <t>(The Condensed Consolidated Income Statements  should be read in conjunction with the Annual Financial Report for the year ended 31 December 2004)</t>
  </si>
  <si>
    <t xml:space="preserve">As at  the date of this report, the Group has not entered into any financial instruments with off balance sheet risk. </t>
  </si>
  <si>
    <t>Property, plant and equipment</t>
  </si>
  <si>
    <t>Intangible assets</t>
  </si>
  <si>
    <t>Deferred taxation</t>
  </si>
  <si>
    <t>Debt service reserve account</t>
  </si>
  <si>
    <t>Current assets</t>
  </si>
  <si>
    <t>Current liabilities</t>
  </si>
  <si>
    <t>Project development expenditure</t>
  </si>
  <si>
    <t>Concession assets capitalised to date</t>
  </si>
  <si>
    <t>With effect from the current financial year, project development expenditure are amortised over the concession period using the unit of water revenue method calculated by reference to the following formula:</t>
  </si>
  <si>
    <t>Group's profit after tax &amp; minority interest used as numerator in the calculation of basic and diluted EPS</t>
  </si>
  <si>
    <t>Net deposits received</t>
  </si>
  <si>
    <t xml:space="preserve">The accounting policies and methods of computation adopted by the Group are consistent with those adopted in the preparation of financial statements for the year ended 31 December 2004, except for the following:- </t>
  </si>
  <si>
    <t>Segmental analysis is not presented as the Group is primarily involved in water related business and operates principally in Malaysia.</t>
  </si>
  <si>
    <t xml:space="preserve">- Contracted but not provided for </t>
  </si>
  <si>
    <t>Capital work-in-progress</t>
  </si>
  <si>
    <t>Deposits, bank and cash balances</t>
  </si>
  <si>
    <t>Capital and reserves</t>
  </si>
  <si>
    <t>A final dividend of 5 sen per share less tax at 28%, amounting to RM16,602,444 in respect of the financial year ended 31 December 2004 was paid by the Company to the entitled shareholders of the Company on 8 August 2005. (1.1.2004 to 30.9.2004: Nil).</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</si>
</sst>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_ * #,##0_ ;_ * \-#,##0_ ;_ * &quot;-&quot;??_ ;_ @_ "/>
    <numFmt numFmtId="181" formatCode="#,##0;[Red]\(#,##0\)"/>
    <numFmt numFmtId="182" formatCode="#,##0;\(#,##0\)"/>
    <numFmt numFmtId="183" formatCode="00000"/>
    <numFmt numFmtId="184" formatCode="0.0"/>
    <numFmt numFmtId="185" formatCode="0.000"/>
    <numFmt numFmtId="186" formatCode="0.0000"/>
    <numFmt numFmtId="187" formatCode="_(* #,##0.000_);_(* \(#,##0.000\);_(* &quot;-&quot;??_);_(@_)"/>
    <numFmt numFmtId="188" formatCode="_(* #,##0.0000_);_(* \(#,##0.0000\);_(* &quot;-&quot;??_);_(@_)"/>
    <numFmt numFmtId="189" formatCode="_(* #,##0.00000_);_(* \(#,##0.00000\);_(* &quot;-&quot;??_);_(@_)"/>
    <numFmt numFmtId="190" formatCode="_(* #,##0.000_);_(* \(#,##0.000\);_(* &quot;-&quot;???_);_(@_)"/>
    <numFmt numFmtId="191" formatCode="m/d/yyyy"/>
    <numFmt numFmtId="192" formatCode="_(* #,##0.0_);_(* \(#,##0.0\);_(* &quot;-&quot;?_);_(@_)"/>
  </numFmts>
  <fonts count="7">
    <font>
      <sz val="10"/>
      <name val="Arial"/>
      <family val="0"/>
    </font>
    <font>
      <b/>
      <u val="single"/>
      <sz val="10"/>
      <name val="Arial"/>
      <family val="2"/>
    </font>
    <font>
      <b/>
      <sz val="10"/>
      <name val="Arial"/>
      <family val="2"/>
    </font>
    <font>
      <i/>
      <sz val="10"/>
      <name val="Arial"/>
      <family val="2"/>
    </font>
    <font>
      <sz val="9"/>
      <name val="Arial"/>
      <family val="2"/>
    </font>
    <font>
      <u val="single"/>
      <sz val="10"/>
      <color indexed="12"/>
      <name val="Arial"/>
      <family val="0"/>
    </font>
    <font>
      <u val="single"/>
      <sz val="10"/>
      <color indexed="36"/>
      <name val="Arial"/>
      <family val="0"/>
    </font>
  </fonts>
  <fills count="2">
    <fill>
      <patternFill/>
    </fill>
    <fill>
      <patternFill patternType="gray125"/>
    </fill>
  </fills>
  <borders count="15">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43" fontId="0" fillId="0" borderId="0" xfId="15" applyAlignment="1">
      <alignment/>
    </xf>
    <xf numFmtId="0" fontId="2" fillId="0" borderId="0" xfId="0" applyFont="1" applyAlignment="1">
      <alignment/>
    </xf>
    <xf numFmtId="179" fontId="0" fillId="0" borderId="0" xfId="0" applyNumberFormat="1" applyAlignment="1">
      <alignment/>
    </xf>
    <xf numFmtId="179" fontId="0" fillId="0" borderId="0" xfId="15" applyNumberFormat="1" applyAlignment="1">
      <alignment/>
    </xf>
    <xf numFmtId="179" fontId="0" fillId="0" borderId="0" xfId="15" applyNumberFormat="1" applyBorder="1" applyAlignment="1">
      <alignment/>
    </xf>
    <xf numFmtId="179" fontId="0" fillId="0" borderId="1" xfId="15" applyNumberFormat="1" applyBorder="1" applyAlignment="1">
      <alignment/>
    </xf>
    <xf numFmtId="179" fontId="0" fillId="0" borderId="0" xfId="15" applyNumberFormat="1" applyFont="1" applyAlignment="1">
      <alignment/>
    </xf>
    <xf numFmtId="179" fontId="2" fillId="0" borderId="0" xfId="15" applyNumberFormat="1" applyFont="1" applyBorder="1" applyAlignment="1">
      <alignment/>
    </xf>
    <xf numFmtId="0" fontId="0" fillId="0" borderId="0" xfId="0" applyAlignment="1">
      <alignment horizontal="center"/>
    </xf>
    <xf numFmtId="0" fontId="0" fillId="0" borderId="2" xfId="0" applyBorder="1" applyAlignment="1">
      <alignment/>
    </xf>
    <xf numFmtId="0" fontId="0" fillId="0" borderId="0" xfId="0" applyBorder="1" applyAlignment="1">
      <alignment/>
    </xf>
    <xf numFmtId="0" fontId="0" fillId="0" borderId="0" xfId="0" applyAlignment="1">
      <alignment horizontal="justify" vertical="top" wrapText="1"/>
    </xf>
    <xf numFmtId="0" fontId="0" fillId="0" borderId="0" xfId="0" applyFont="1" applyAlignment="1">
      <alignment/>
    </xf>
    <xf numFmtId="179" fontId="0" fillId="0" borderId="0" xfId="15" applyNumberFormat="1" applyFont="1" applyBorder="1" applyAlignment="1">
      <alignment/>
    </xf>
    <xf numFmtId="179" fontId="0" fillId="0" borderId="2" xfId="15" applyNumberFormat="1" applyFont="1" applyBorder="1" applyAlignment="1">
      <alignment/>
    </xf>
    <xf numFmtId="179" fontId="0" fillId="0" borderId="3" xfId="15" applyNumberFormat="1" applyFont="1" applyBorder="1" applyAlignment="1">
      <alignment/>
    </xf>
    <xf numFmtId="0" fontId="2" fillId="0" borderId="0" xfId="0" applyFont="1" applyAlignment="1">
      <alignment horizontal="left"/>
    </xf>
    <xf numFmtId="15" fontId="0" fillId="0" borderId="0" xfId="0" applyNumberFormat="1" applyAlignment="1" quotePrefix="1">
      <alignment/>
    </xf>
    <xf numFmtId="179" fontId="2" fillId="0" borderId="4" xfId="15" applyNumberFormat="1" applyFont="1" applyBorder="1" applyAlignment="1">
      <alignment/>
    </xf>
    <xf numFmtId="179" fontId="2" fillId="0" borderId="0" xfId="15" applyNumberFormat="1" applyFont="1" applyAlignment="1">
      <alignment/>
    </xf>
    <xf numFmtId="179" fontId="0" fillId="0" borderId="2" xfId="15" applyNumberFormat="1" applyBorder="1" applyAlignment="1">
      <alignment/>
    </xf>
    <xf numFmtId="179" fontId="2" fillId="0" borderId="5" xfId="15" applyNumberFormat="1" applyFont="1" applyBorder="1" applyAlignment="1">
      <alignment/>
    </xf>
    <xf numFmtId="179" fontId="0" fillId="0" borderId="0" xfId="15" applyNumberFormat="1" applyAlignment="1">
      <alignment horizontal="center"/>
    </xf>
    <xf numFmtId="0" fontId="0" fillId="0" borderId="0" xfId="0" applyFont="1" applyAlignment="1">
      <alignment horizontal="center"/>
    </xf>
    <xf numFmtId="0" fontId="2" fillId="0" borderId="0" xfId="0" applyFont="1" applyAlignment="1">
      <alignment horizontal="center"/>
    </xf>
    <xf numFmtId="179" fontId="2" fillId="0" borderId="3" xfId="15" applyNumberFormat="1" applyFont="1" applyBorder="1" applyAlignment="1">
      <alignment/>
    </xf>
    <xf numFmtId="0" fontId="1" fillId="0" borderId="0" xfId="0" applyFont="1" applyAlignment="1">
      <alignment/>
    </xf>
    <xf numFmtId="0" fontId="0" fillId="0" borderId="0" xfId="0" applyAlignment="1">
      <alignment horizontal="justify" vertical="top"/>
    </xf>
    <xf numFmtId="179" fontId="0" fillId="0" borderId="6" xfId="15" applyNumberFormat="1" applyFont="1" applyBorder="1" applyAlignment="1">
      <alignment/>
    </xf>
    <xf numFmtId="0" fontId="0" fillId="0" borderId="0" xfId="0" applyBorder="1" applyAlignment="1">
      <alignment horizontal="center"/>
    </xf>
    <xf numFmtId="179" fontId="0" fillId="0" borderId="3" xfId="15" applyNumberFormat="1" applyBorder="1" applyAlignment="1">
      <alignment/>
    </xf>
    <xf numFmtId="15" fontId="2" fillId="0" borderId="0" xfId="0" applyNumberFormat="1" applyFont="1" applyAlignment="1" quotePrefix="1">
      <alignment horizontal="center"/>
    </xf>
    <xf numFmtId="15" fontId="0" fillId="0" borderId="0" xfId="0" applyNumberFormat="1" applyFont="1" applyAlignment="1">
      <alignment horizontal="center"/>
    </xf>
    <xf numFmtId="0" fontId="2" fillId="0" borderId="0" xfId="0" applyFont="1" applyAlignment="1" quotePrefix="1">
      <alignment/>
    </xf>
    <xf numFmtId="16" fontId="2" fillId="0" borderId="0" xfId="0" applyNumberFormat="1" applyFont="1" applyAlignment="1">
      <alignment horizontal="center"/>
    </xf>
    <xf numFmtId="16" fontId="0" fillId="0" borderId="0" xfId="0" applyNumberFormat="1" applyAlignment="1" quotePrefix="1">
      <alignment horizontal="center"/>
    </xf>
    <xf numFmtId="16" fontId="2" fillId="0" borderId="0" xfId="0" applyNumberFormat="1" applyFont="1" applyAlignment="1" quotePrefix="1">
      <alignment horizontal="center"/>
    </xf>
    <xf numFmtId="0" fontId="2" fillId="0" borderId="2" xfId="0" applyFont="1" applyBorder="1" applyAlignment="1">
      <alignment horizontal="center"/>
    </xf>
    <xf numFmtId="15" fontId="2" fillId="0" borderId="0" xfId="0" applyNumberFormat="1" applyFont="1" applyAlignment="1">
      <alignment horizontal="center"/>
    </xf>
    <xf numFmtId="15" fontId="0" fillId="0" borderId="0" xfId="0" applyNumberFormat="1" applyFont="1" applyAlignment="1" quotePrefix="1">
      <alignment horizontal="center"/>
    </xf>
    <xf numFmtId="0" fontId="0" fillId="0" borderId="0" xfId="0" applyAlignment="1" quotePrefix="1">
      <alignment/>
    </xf>
    <xf numFmtId="0" fontId="2" fillId="0" borderId="0" xfId="0" applyFont="1" applyBorder="1" applyAlignment="1" quotePrefix="1">
      <alignment/>
    </xf>
    <xf numFmtId="0" fontId="2" fillId="0" borderId="0" xfId="0" applyFont="1" applyBorder="1" applyAlignment="1">
      <alignment/>
    </xf>
    <xf numFmtId="0" fontId="0" fillId="0" borderId="0" xfId="0" applyAlignment="1" quotePrefix="1">
      <alignment horizontal="center"/>
    </xf>
    <xf numFmtId="0" fontId="2" fillId="0" borderId="0" xfId="0" applyFont="1" applyAlignment="1" quotePrefix="1">
      <alignment horizontal="center"/>
    </xf>
    <xf numFmtId="179" fontId="0" fillId="0" borderId="4" xfId="15" applyNumberFormat="1" applyBorder="1" applyAlignment="1">
      <alignment/>
    </xf>
    <xf numFmtId="179" fontId="0" fillId="0" borderId="2" xfId="15" applyNumberFormat="1" applyBorder="1" applyAlignment="1">
      <alignment horizontal="center"/>
    </xf>
    <xf numFmtId="179" fontId="0" fillId="0" borderId="0" xfId="15" applyNumberFormat="1" applyBorder="1" applyAlignment="1">
      <alignment horizontal="center"/>
    </xf>
    <xf numFmtId="179" fontId="2" fillId="0" borderId="2" xfId="15" applyNumberFormat="1" applyFont="1" applyBorder="1" applyAlignment="1">
      <alignment/>
    </xf>
    <xf numFmtId="179" fontId="2" fillId="0" borderId="0" xfId="15" applyNumberFormat="1" applyFont="1" applyAlignment="1">
      <alignment horizontal="center"/>
    </xf>
    <xf numFmtId="179" fontId="2" fillId="0" borderId="2" xfId="15" applyNumberFormat="1" applyFont="1" applyBorder="1" applyAlignment="1">
      <alignment horizontal="center"/>
    </xf>
    <xf numFmtId="179" fontId="2" fillId="0" borderId="0" xfId="15" applyNumberFormat="1" applyFont="1" applyBorder="1" applyAlignment="1">
      <alignment horizontal="center"/>
    </xf>
    <xf numFmtId="179" fontId="2" fillId="0" borderId="7" xfId="15" applyNumberFormat="1" applyFont="1" applyBorder="1" applyAlignment="1">
      <alignment/>
    </xf>
    <xf numFmtId="179" fontId="0" fillId="0" borderId="6" xfId="15" applyNumberFormat="1" applyBorder="1" applyAlignment="1">
      <alignment/>
    </xf>
    <xf numFmtId="179" fontId="2" fillId="0" borderId="6" xfId="15" applyNumberFormat="1" applyFont="1" applyBorder="1" applyAlignment="1">
      <alignment/>
    </xf>
    <xf numFmtId="179" fontId="0" fillId="0" borderId="8" xfId="15" applyNumberFormat="1" applyBorder="1" applyAlignment="1">
      <alignment/>
    </xf>
    <xf numFmtId="179" fontId="2" fillId="0" borderId="9" xfId="15" applyNumberFormat="1" applyFont="1" applyBorder="1" applyAlignment="1">
      <alignment/>
    </xf>
    <xf numFmtId="179" fontId="0" fillId="0" borderId="10" xfId="15" applyNumberFormat="1" applyBorder="1" applyAlignment="1">
      <alignment/>
    </xf>
    <xf numFmtId="179" fontId="2" fillId="0" borderId="4" xfId="15" applyNumberFormat="1" applyFont="1" applyBorder="1" applyAlignment="1">
      <alignment horizontal="center"/>
    </xf>
    <xf numFmtId="179" fontId="0" fillId="0" borderId="4" xfId="15" applyNumberFormat="1" applyBorder="1" applyAlignment="1">
      <alignment horizontal="center"/>
    </xf>
    <xf numFmtId="179" fontId="0" fillId="0" borderId="5" xfId="15" applyNumberFormat="1" applyBorder="1" applyAlignment="1">
      <alignment/>
    </xf>
    <xf numFmtId="179" fontId="2" fillId="0" borderId="0" xfId="0" applyNumberFormat="1" applyFont="1" applyAlignment="1">
      <alignment/>
    </xf>
    <xf numFmtId="43" fontId="2" fillId="0" borderId="0" xfId="0" applyNumberFormat="1" applyFont="1" applyBorder="1" applyAlignment="1">
      <alignment horizontal="center"/>
    </xf>
    <xf numFmtId="179" fontId="0" fillId="0" borderId="0" xfId="15" applyNumberFormat="1" applyFont="1" applyBorder="1" applyAlignment="1">
      <alignment/>
    </xf>
    <xf numFmtId="179" fontId="0" fillId="0" borderId="11" xfId="15" applyNumberFormat="1" applyBorder="1" applyAlignment="1">
      <alignment/>
    </xf>
    <xf numFmtId="0" fontId="2" fillId="0" borderId="0" xfId="0" applyFont="1" applyAlignment="1">
      <alignment horizontal="justify" vertical="top" wrapText="1"/>
    </xf>
    <xf numFmtId="0" fontId="0" fillId="0" borderId="0" xfId="0" applyFont="1" applyBorder="1" applyAlignment="1">
      <alignment/>
    </xf>
    <xf numFmtId="0" fontId="1" fillId="0" borderId="0" xfId="0" applyFont="1" applyAlignment="1">
      <alignment horizontal="left" vertical="top"/>
    </xf>
    <xf numFmtId="0" fontId="2" fillId="0" borderId="0" xfId="0" applyFont="1" applyAlignment="1">
      <alignment vertical="top" wrapText="1"/>
    </xf>
    <xf numFmtId="0" fontId="2" fillId="0" borderId="0" xfId="0" applyFont="1" applyAlignment="1">
      <alignment vertical="top"/>
    </xf>
    <xf numFmtId="179" fontId="0" fillId="0" borderId="4" xfId="15" applyNumberFormat="1" applyFont="1" applyBorder="1" applyAlignment="1">
      <alignment/>
    </xf>
    <xf numFmtId="0" fontId="0" fillId="0" borderId="3" xfId="0" applyBorder="1" applyAlignment="1">
      <alignment/>
    </xf>
    <xf numFmtId="0" fontId="0" fillId="0" borderId="1" xfId="0" applyBorder="1" applyAlignment="1">
      <alignment/>
    </xf>
    <xf numFmtId="179" fontId="2" fillId="0" borderId="0" xfId="15" applyNumberFormat="1" applyFont="1" applyFill="1" applyBorder="1" applyAlignment="1">
      <alignment horizontal="center"/>
    </xf>
    <xf numFmtId="179" fontId="2" fillId="0" borderId="1" xfId="15" applyNumberFormat="1" applyFont="1" applyFill="1" applyBorder="1" applyAlignment="1">
      <alignment horizontal="center"/>
    </xf>
    <xf numFmtId="179" fontId="2" fillId="0" borderId="2" xfId="15" applyNumberFormat="1" applyFont="1" applyFill="1" applyBorder="1" applyAlignment="1">
      <alignment horizontal="center"/>
    </xf>
    <xf numFmtId="179" fontId="2" fillId="0" borderId="3" xfId="15" applyNumberFormat="1" applyFont="1" applyFill="1" applyBorder="1" applyAlignment="1">
      <alignment horizontal="center"/>
    </xf>
    <xf numFmtId="0" fontId="2" fillId="0" borderId="0" xfId="0" applyFont="1" applyBorder="1" applyAlignment="1">
      <alignment horizontal="center"/>
    </xf>
    <xf numFmtId="0" fontId="2" fillId="0" borderId="0" xfId="0" applyFont="1" applyBorder="1" applyAlignment="1" quotePrefix="1">
      <alignment horizontal="center"/>
    </xf>
    <xf numFmtId="0" fontId="0" fillId="0" borderId="0" xfId="0" applyBorder="1" applyAlignment="1" quotePrefix="1">
      <alignment horizontal="center"/>
    </xf>
    <xf numFmtId="43" fontId="2" fillId="0" borderId="0" xfId="0" applyNumberFormat="1" applyFont="1" applyBorder="1" applyAlignment="1">
      <alignment/>
    </xf>
    <xf numFmtId="43" fontId="0" fillId="0" borderId="0" xfId="0" applyNumberFormat="1" applyFont="1" applyBorder="1" applyAlignment="1">
      <alignment/>
    </xf>
    <xf numFmtId="179" fontId="2" fillId="0" borderId="0" xfId="0" applyNumberFormat="1" applyFont="1" applyBorder="1" applyAlignment="1">
      <alignment/>
    </xf>
    <xf numFmtId="179" fontId="0" fillId="0" borderId="0" xfId="0" applyNumberFormat="1" applyBorder="1" applyAlignment="1">
      <alignment/>
    </xf>
    <xf numFmtId="0" fontId="2" fillId="0" borderId="0" xfId="0" applyFont="1" applyBorder="1" applyAlignment="1">
      <alignment horizontal="left"/>
    </xf>
    <xf numFmtId="0" fontId="0" fillId="0" borderId="0" xfId="0" applyBorder="1" applyAlignment="1">
      <alignment horizontal="justify" vertical="top" wrapText="1"/>
    </xf>
    <xf numFmtId="0" fontId="0" fillId="0" borderId="0" xfId="0" applyBorder="1" applyAlignment="1">
      <alignment vertical="top"/>
    </xf>
    <xf numFmtId="16" fontId="0" fillId="0" borderId="0" xfId="0" applyNumberFormat="1" applyFont="1" applyAlignment="1">
      <alignment horizontal="center"/>
    </xf>
    <xf numFmtId="179" fontId="0" fillId="0" borderId="0" xfId="15" applyNumberFormat="1" applyFont="1" applyAlignment="1">
      <alignment horizontal="center"/>
    </xf>
    <xf numFmtId="179" fontId="0" fillId="0" borderId="2" xfId="15" applyNumberFormat="1" applyFont="1" applyBorder="1" applyAlignment="1">
      <alignment horizontal="center"/>
    </xf>
    <xf numFmtId="179" fontId="0" fillId="0" borderId="0" xfId="15" applyNumberFormat="1" applyFont="1" applyFill="1" applyBorder="1" applyAlignment="1">
      <alignment horizontal="center"/>
    </xf>
    <xf numFmtId="179" fontId="0" fillId="0" borderId="0" xfId="15" applyNumberFormat="1" applyFont="1" applyBorder="1" applyAlignment="1">
      <alignment horizontal="center"/>
    </xf>
    <xf numFmtId="179" fontId="0" fillId="0" borderId="1" xfId="15" applyNumberFormat="1" applyFont="1" applyFill="1" applyBorder="1" applyAlignment="1">
      <alignment horizontal="center"/>
    </xf>
    <xf numFmtId="179" fontId="0" fillId="0" borderId="2" xfId="15" applyNumberFormat="1" applyFont="1" applyFill="1" applyBorder="1" applyAlignment="1">
      <alignment horizontal="center"/>
    </xf>
    <xf numFmtId="179" fontId="0" fillId="0" borderId="3" xfId="15" applyNumberFormat="1" applyFont="1" applyFill="1" applyBorder="1" applyAlignment="1">
      <alignment horizontal="center"/>
    </xf>
    <xf numFmtId="0" fontId="4" fillId="0" borderId="0" xfId="0" applyFont="1" applyBorder="1" applyAlignment="1">
      <alignment/>
    </xf>
    <xf numFmtId="43" fontId="0" fillId="0" borderId="0" xfId="0" applyNumberFormat="1" applyFont="1" applyBorder="1" applyAlignment="1">
      <alignment horizontal="center"/>
    </xf>
    <xf numFmtId="0" fontId="3" fillId="0" borderId="0" xfId="0" applyFont="1" applyAlignment="1">
      <alignment horizontal="center"/>
    </xf>
    <xf numFmtId="43" fontId="2" fillId="0" borderId="0" xfId="15" applyFont="1" applyBorder="1" applyAlignment="1">
      <alignment horizontal="center"/>
    </xf>
    <xf numFmtId="0" fontId="0" fillId="0" borderId="0" xfId="0" applyBorder="1" applyAlignment="1">
      <alignment horizontal="justify" vertical="top"/>
    </xf>
    <xf numFmtId="179" fontId="2" fillId="0" borderId="12" xfId="15" applyNumberFormat="1" applyFont="1" applyBorder="1" applyAlignment="1">
      <alignment/>
    </xf>
    <xf numFmtId="43" fontId="2" fillId="0" borderId="0" xfId="0" applyNumberFormat="1" applyFont="1" applyBorder="1" applyAlignment="1">
      <alignment/>
    </xf>
    <xf numFmtId="43" fontId="0" fillId="0" borderId="0" xfId="0" applyNumberFormat="1" applyFont="1" applyBorder="1" applyAlignment="1">
      <alignment/>
    </xf>
    <xf numFmtId="179" fontId="0" fillId="0" borderId="0" xfId="0" applyNumberFormat="1" applyFont="1" applyAlignment="1">
      <alignment/>
    </xf>
    <xf numFmtId="0" fontId="0" fillId="0" borderId="0" xfId="0" applyFont="1" applyAlignment="1">
      <alignment horizontal="justify" vertical="top" wrapText="1"/>
    </xf>
    <xf numFmtId="179" fontId="0" fillId="0" borderId="0" xfId="15" applyNumberFormat="1" applyAlignment="1">
      <alignment horizontal="right"/>
    </xf>
    <xf numFmtId="179" fontId="2" fillId="0" borderId="7" xfId="15" applyNumberFormat="1" applyFont="1" applyBorder="1" applyAlignment="1">
      <alignment horizontal="center"/>
    </xf>
    <xf numFmtId="179" fontId="0" fillId="0" borderId="8" xfId="15" applyNumberFormat="1" applyBorder="1" applyAlignment="1">
      <alignment horizontal="center"/>
    </xf>
    <xf numFmtId="179" fontId="2" fillId="0" borderId="12" xfId="15" applyNumberFormat="1" applyFont="1" applyBorder="1" applyAlignment="1">
      <alignment horizontal="center"/>
    </xf>
    <xf numFmtId="179" fontId="0" fillId="0" borderId="11" xfId="15" applyNumberFormat="1" applyBorder="1" applyAlignment="1">
      <alignment horizontal="center"/>
    </xf>
    <xf numFmtId="179" fontId="2" fillId="0" borderId="13" xfId="15" applyNumberFormat="1" applyFont="1" applyBorder="1" applyAlignment="1">
      <alignment horizontal="center"/>
    </xf>
    <xf numFmtId="179" fontId="0" fillId="0" borderId="14" xfId="15" applyNumberFormat="1" applyBorder="1" applyAlignment="1">
      <alignment horizontal="center"/>
    </xf>
    <xf numFmtId="179" fontId="2" fillId="0" borderId="9" xfId="15" applyNumberFormat="1" applyFont="1" applyBorder="1" applyAlignment="1">
      <alignment horizontal="center"/>
    </xf>
    <xf numFmtId="179" fontId="0" fillId="0" borderId="10" xfId="15" applyNumberFormat="1" applyBorder="1" applyAlignment="1">
      <alignment horizontal="center"/>
    </xf>
    <xf numFmtId="179" fontId="2" fillId="0" borderId="3" xfId="15" applyNumberFormat="1" applyFont="1" applyBorder="1" applyAlignment="1">
      <alignment horizontal="center"/>
    </xf>
    <xf numFmtId="179" fontId="0" fillId="0" borderId="3" xfId="15" applyNumberFormat="1" applyFont="1" applyBorder="1" applyAlignment="1">
      <alignment horizontal="center"/>
    </xf>
    <xf numFmtId="0" fontId="0" fillId="0" borderId="0" xfId="0" applyAlignment="1" quotePrefix="1">
      <alignment horizontal="justify" vertical="top" wrapText="1"/>
    </xf>
    <xf numFmtId="0" fontId="0" fillId="0" borderId="0" xfId="0" applyFont="1" applyAlignment="1">
      <alignment horizontal="left" vertical="top"/>
    </xf>
    <xf numFmtId="179" fontId="0" fillId="0" borderId="2" xfId="15" applyNumberFormat="1" applyFont="1" applyBorder="1" applyAlignment="1">
      <alignment horizontal="center"/>
    </xf>
    <xf numFmtId="179" fontId="0" fillId="0" borderId="5" xfId="15" applyNumberFormat="1" applyFont="1" applyBorder="1" applyAlignment="1">
      <alignment/>
    </xf>
    <xf numFmtId="0" fontId="2" fillId="0" borderId="0" xfId="0" applyFont="1" applyAlignment="1" quotePrefix="1">
      <alignment horizontal="justify" vertical="top" wrapText="1"/>
    </xf>
    <xf numFmtId="0" fontId="0" fillId="0" borderId="0" xfId="0" applyFont="1" applyAlignment="1">
      <alignment horizontal="center" vertical="top" wrapText="1"/>
    </xf>
    <xf numFmtId="0" fontId="2" fillId="0" borderId="0" xfId="0" applyFont="1" applyAlignment="1">
      <alignment horizontal="center" vertical="top" wrapText="1"/>
    </xf>
    <xf numFmtId="179" fontId="0" fillId="0" borderId="0" xfId="15" applyNumberFormat="1" applyFont="1" applyAlignment="1">
      <alignment horizontal="justify" vertical="top" wrapText="1"/>
    </xf>
    <xf numFmtId="0" fontId="0" fillId="0" borderId="0" xfId="0" applyFont="1" applyAlignment="1">
      <alignment horizontal="justify" vertical="top"/>
    </xf>
    <xf numFmtId="179" fontId="0" fillId="0" borderId="0" xfId="15" applyNumberFormat="1" applyFont="1" applyAlignment="1">
      <alignment horizontal="center" vertical="top" wrapText="1"/>
    </xf>
    <xf numFmtId="0" fontId="2" fillId="0" borderId="0" xfId="0" applyFont="1" applyAlignment="1">
      <alignment horizontal="left" vertical="top"/>
    </xf>
    <xf numFmtId="0" fontId="2" fillId="0" borderId="0" xfId="0" applyFont="1" applyAlignment="1">
      <alignment horizontal="center"/>
    </xf>
    <xf numFmtId="0" fontId="2"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2" fillId="0" borderId="2" xfId="0" applyFont="1" applyBorder="1" applyAlignment="1">
      <alignment horizontal="center" wrapText="1"/>
    </xf>
    <xf numFmtId="0" fontId="0" fillId="0" borderId="0" xfId="0" applyAlignment="1">
      <alignment horizontal="center"/>
    </xf>
    <xf numFmtId="0" fontId="2" fillId="0" borderId="2" xfId="0" applyFont="1" applyBorder="1" applyAlignment="1">
      <alignment horizontal="justify" vertical="top" wrapText="1"/>
    </xf>
    <xf numFmtId="0" fontId="0" fillId="0" borderId="0" xfId="0" applyAlignment="1">
      <alignment vertical="top" wrapText="1"/>
    </xf>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Alignment="1">
      <alignment horizontal="justify" vertical="top"/>
    </xf>
    <xf numFmtId="0" fontId="0" fillId="0" borderId="0" xfId="0" applyFont="1" applyBorder="1" applyAlignment="1">
      <alignment vertical="justify" wrapText="1"/>
    </xf>
    <xf numFmtId="0" fontId="0" fillId="0" borderId="0" xfId="0" applyBorder="1" applyAlignment="1">
      <alignment horizontal="justify" vertical="top" wrapText="1"/>
    </xf>
    <xf numFmtId="0" fontId="2" fillId="0" borderId="0" xfId="0" applyFont="1" applyBorder="1" applyAlignment="1">
      <alignment horizontal="center"/>
    </xf>
    <xf numFmtId="0" fontId="1" fillId="0" borderId="0" xfId="0" applyFont="1" applyAlignment="1">
      <alignment horizontal="left" vertical="top" wrapText="1"/>
    </xf>
    <xf numFmtId="0" fontId="0" fillId="0" borderId="0" xfId="0" applyFont="1" applyBorder="1" applyAlignment="1">
      <alignment horizontal="justify" vertical="top" wrapText="1"/>
    </xf>
    <xf numFmtId="0" fontId="0" fillId="0" borderId="6" xfId="0" applyFont="1" applyBorder="1" applyAlignment="1">
      <alignment horizontal="center" vertical="top" wrapText="1"/>
    </xf>
    <xf numFmtId="0" fontId="0" fillId="0" borderId="2" xfId="0" applyFont="1" applyBorder="1" applyAlignment="1">
      <alignment horizontal="center" vertical="top" wrapText="1"/>
    </xf>
    <xf numFmtId="0" fontId="1"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P57"/>
  <sheetViews>
    <sheetView workbookViewId="0" topLeftCell="A1">
      <pane xSplit="3" ySplit="8" topLeftCell="E35" activePane="bottomRight" state="frozen"/>
      <selection pane="topLeft" activeCell="I17" sqref="I17"/>
      <selection pane="topRight" activeCell="I17" sqref="I17"/>
      <selection pane="bottomLeft" activeCell="I17" sqref="I17"/>
      <selection pane="bottomRight" activeCell="H48" sqref="H48"/>
    </sheetView>
  </sheetViews>
  <sheetFormatPr defaultColWidth="9.140625" defaultRowHeight="12.75"/>
  <cols>
    <col min="3" max="3" width="12.57421875" style="0" customWidth="1"/>
    <col min="5" max="5" width="5.7109375" style="0" customWidth="1"/>
    <col min="6" max="6" width="7.00390625" style="0" customWidth="1"/>
    <col min="7" max="7" width="2.57421875" style="0" customWidth="1"/>
    <col min="8" max="8" width="9.8515625" style="0" customWidth="1"/>
    <col min="9" max="9" width="2.28125" style="0" customWidth="1"/>
    <col min="10" max="10" width="9.8515625" style="0" customWidth="1"/>
    <col min="11" max="11" width="4.00390625" style="0" customWidth="1"/>
    <col min="12" max="12" width="9.8515625" style="0" customWidth="1"/>
    <col min="13" max="13" width="1.8515625" style="0" customWidth="1"/>
    <col min="14" max="14" width="11.28125" style="0" bestFit="1" customWidth="1"/>
    <col min="15" max="15" width="2.00390625" style="0" customWidth="1"/>
    <col min="16" max="16" width="3.8515625" style="0" customWidth="1"/>
  </cols>
  <sheetData>
    <row r="2" ht="12.75">
      <c r="B2" s="2" t="s">
        <v>5</v>
      </c>
    </row>
    <row r="3" spans="2:16" ht="12.75">
      <c r="B3" s="2" t="s">
        <v>211</v>
      </c>
      <c r="P3" s="11"/>
    </row>
    <row r="4" spans="2:16" ht="12.75">
      <c r="B4" s="27" t="s">
        <v>40</v>
      </c>
      <c r="P4" s="11"/>
    </row>
    <row r="5" spans="2:16" ht="12.75">
      <c r="B5" s="27"/>
      <c r="P5" s="11"/>
    </row>
    <row r="6" spans="2:16" ht="12.75">
      <c r="B6" s="27"/>
      <c r="H6" s="128" t="s">
        <v>316</v>
      </c>
      <c r="I6" s="128"/>
      <c r="J6" s="128"/>
      <c r="L6" s="128" t="s">
        <v>215</v>
      </c>
      <c r="M6" s="128"/>
      <c r="N6" s="128"/>
      <c r="P6" s="96"/>
    </row>
    <row r="7" spans="2:16" ht="12.75">
      <c r="B7" s="27"/>
      <c r="H7" s="37" t="s">
        <v>213</v>
      </c>
      <c r="J7" s="36" t="s">
        <v>214</v>
      </c>
      <c r="L7" s="37" t="s">
        <v>213</v>
      </c>
      <c r="N7" s="36" t="s">
        <v>214</v>
      </c>
      <c r="P7" s="11"/>
    </row>
    <row r="8" spans="6:16" ht="12.75">
      <c r="F8" s="25" t="s">
        <v>46</v>
      </c>
      <c r="H8" s="25" t="s">
        <v>258</v>
      </c>
      <c r="I8" s="13"/>
      <c r="J8" s="24" t="s">
        <v>258</v>
      </c>
      <c r="K8" s="13"/>
      <c r="L8" s="25" t="s">
        <v>258</v>
      </c>
      <c r="M8" s="13"/>
      <c r="N8" s="24" t="s">
        <v>258</v>
      </c>
      <c r="P8" s="11"/>
    </row>
    <row r="9" spans="8:16" ht="12.75">
      <c r="H9" s="2"/>
      <c r="L9" s="2"/>
      <c r="P9" s="11"/>
    </row>
    <row r="10" spans="2:16" ht="12.75">
      <c r="B10" t="s">
        <v>261</v>
      </c>
      <c r="H10" s="50">
        <v>273415</v>
      </c>
      <c r="I10" s="4"/>
      <c r="J10" s="23">
        <v>144412</v>
      </c>
      <c r="K10" s="4"/>
      <c r="L10" s="50">
        <v>802689</v>
      </c>
      <c r="M10" s="4"/>
      <c r="N10" s="23">
        <v>437489</v>
      </c>
      <c r="P10" s="11"/>
    </row>
    <row r="11" spans="8:16" ht="12.75">
      <c r="H11" s="20"/>
      <c r="I11" s="4"/>
      <c r="J11" s="4"/>
      <c r="K11" s="4"/>
      <c r="L11" s="20"/>
      <c r="M11" s="4"/>
      <c r="N11" s="4"/>
      <c r="P11" s="11"/>
    </row>
    <row r="12" spans="2:16" ht="12.75">
      <c r="B12" t="s">
        <v>6</v>
      </c>
      <c r="F12" s="98"/>
      <c r="H12" s="50">
        <v>-203539</v>
      </c>
      <c r="I12" s="4"/>
      <c r="J12" s="23">
        <v>-90671</v>
      </c>
      <c r="K12" s="4"/>
      <c r="L12" s="50">
        <v>-614538</v>
      </c>
      <c r="M12" s="4"/>
      <c r="N12" s="23">
        <v>-229438</v>
      </c>
      <c r="P12" s="11"/>
    </row>
    <row r="13" spans="8:16" ht="12.75">
      <c r="H13" s="20"/>
      <c r="I13" s="4"/>
      <c r="J13" s="4"/>
      <c r="K13" s="4"/>
      <c r="L13" s="20"/>
      <c r="M13" s="4"/>
      <c r="N13" s="4"/>
      <c r="P13" s="11"/>
    </row>
    <row r="14" spans="2:16" ht="12.75">
      <c r="B14" t="s">
        <v>222</v>
      </c>
      <c r="F14" s="98"/>
      <c r="H14" s="51">
        <v>19988</v>
      </c>
      <c r="I14" s="21"/>
      <c r="J14" s="47">
        <v>2585</v>
      </c>
      <c r="K14" s="21"/>
      <c r="L14" s="51">
        <v>67819</v>
      </c>
      <c r="M14" s="21"/>
      <c r="N14" s="47">
        <v>7072</v>
      </c>
      <c r="P14" s="11"/>
    </row>
    <row r="15" spans="8:16" ht="12.75">
      <c r="H15" s="20"/>
      <c r="I15" s="4"/>
      <c r="J15" s="4"/>
      <c r="K15" s="4"/>
      <c r="L15" s="20"/>
      <c r="M15" s="4"/>
      <c r="N15" s="4"/>
      <c r="P15" s="11"/>
    </row>
    <row r="16" spans="2:16" ht="12.75">
      <c r="B16" t="s">
        <v>89</v>
      </c>
      <c r="H16" s="50">
        <f>SUM(H10:H14)</f>
        <v>89864</v>
      </c>
      <c r="I16" s="4"/>
      <c r="J16" s="23">
        <f>SUM(J10:J14)</f>
        <v>56326</v>
      </c>
      <c r="K16" s="4"/>
      <c r="L16" s="50">
        <f>SUM(L10:L14)</f>
        <v>255970</v>
      </c>
      <c r="M16" s="4"/>
      <c r="N16" s="23">
        <f>SUM(N10:N14)</f>
        <v>215123</v>
      </c>
      <c r="P16" s="11"/>
    </row>
    <row r="17" spans="8:16" ht="12.75">
      <c r="H17" s="20"/>
      <c r="I17" s="4"/>
      <c r="J17" s="4"/>
      <c r="K17" s="4"/>
      <c r="L17" s="20"/>
      <c r="M17" s="4"/>
      <c r="N17" s="4"/>
      <c r="P17" s="11"/>
    </row>
    <row r="18" spans="2:16" ht="12.75">
      <c r="B18" t="s">
        <v>39</v>
      </c>
      <c r="F18" s="98"/>
      <c r="H18" s="50">
        <v>-33376</v>
      </c>
      <c r="I18" s="4"/>
      <c r="J18" s="23">
        <v>-32993</v>
      </c>
      <c r="K18" s="4"/>
      <c r="L18" s="50">
        <v>-97071</v>
      </c>
      <c r="M18" s="4"/>
      <c r="N18" s="23">
        <v>-97525</v>
      </c>
      <c r="P18" s="11"/>
    </row>
    <row r="19" spans="8:16" ht="12.75">
      <c r="H19" s="20"/>
      <c r="I19" s="4"/>
      <c r="J19" s="4"/>
      <c r="K19" s="4"/>
      <c r="L19" s="20"/>
      <c r="M19" s="4"/>
      <c r="N19" s="4"/>
      <c r="P19" s="11"/>
    </row>
    <row r="20" spans="2:16" ht="12.75">
      <c r="B20" t="s">
        <v>30</v>
      </c>
      <c r="H20" s="50">
        <v>-30</v>
      </c>
      <c r="I20" s="4"/>
      <c r="J20" s="89">
        <v>0</v>
      </c>
      <c r="K20" s="4"/>
      <c r="L20" s="20">
        <v>-38</v>
      </c>
      <c r="M20" s="4"/>
      <c r="N20" s="4">
        <v>0</v>
      </c>
      <c r="P20" s="11"/>
    </row>
    <row r="21" spans="8:16" ht="12.75">
      <c r="H21" s="20"/>
      <c r="I21" s="4"/>
      <c r="J21" s="4"/>
      <c r="K21" s="4"/>
      <c r="L21" s="20"/>
      <c r="M21" s="4"/>
      <c r="N21" s="4"/>
      <c r="P21" s="11"/>
    </row>
    <row r="22" spans="2:16" ht="12.75">
      <c r="B22" t="s">
        <v>41</v>
      </c>
      <c r="H22" s="50"/>
      <c r="I22" s="4"/>
      <c r="J22" s="23"/>
      <c r="K22" s="4"/>
      <c r="L22" s="20"/>
      <c r="M22" s="4"/>
      <c r="N22" s="4"/>
      <c r="P22" s="11"/>
    </row>
    <row r="23" spans="2:16" ht="12.75">
      <c r="B23" t="s">
        <v>74</v>
      </c>
      <c r="H23" s="51">
        <v>-26</v>
      </c>
      <c r="I23" s="21"/>
      <c r="J23" s="47">
        <v>-3652</v>
      </c>
      <c r="K23" s="21"/>
      <c r="L23" s="51">
        <v>-35</v>
      </c>
      <c r="M23" s="21"/>
      <c r="N23" s="119">
        <v>-4211</v>
      </c>
      <c r="P23" s="11"/>
    </row>
    <row r="24" spans="8:16" ht="12.75">
      <c r="H24" s="20"/>
      <c r="I24" s="4"/>
      <c r="J24" s="4"/>
      <c r="K24" s="4"/>
      <c r="L24" s="20"/>
      <c r="M24" s="4"/>
      <c r="N24" s="4"/>
      <c r="P24" s="11"/>
    </row>
    <row r="25" spans="2:16" ht="12.75">
      <c r="B25" t="s">
        <v>90</v>
      </c>
      <c r="H25" s="52">
        <f>SUM(H16:H23)</f>
        <v>56432</v>
      </c>
      <c r="I25" s="4"/>
      <c r="J25" s="48">
        <f>SUM(J16:J23)</f>
        <v>19681</v>
      </c>
      <c r="K25" s="4"/>
      <c r="L25" s="52">
        <f>SUM(L16:L23)</f>
        <v>158826</v>
      </c>
      <c r="M25" s="4"/>
      <c r="N25" s="48">
        <f>SUM(N16:N23)</f>
        <v>113387</v>
      </c>
      <c r="P25" s="11"/>
    </row>
    <row r="26" spans="8:16" ht="12.75">
      <c r="H26" s="20"/>
      <c r="I26" s="4"/>
      <c r="J26" s="4"/>
      <c r="K26" s="4"/>
      <c r="L26" s="20"/>
      <c r="M26" s="4"/>
      <c r="N26" s="4"/>
      <c r="P26" s="11"/>
    </row>
    <row r="27" spans="2:16" ht="12.75">
      <c r="B27" t="s">
        <v>253</v>
      </c>
      <c r="H27" s="20"/>
      <c r="I27" s="4"/>
      <c r="J27" s="4"/>
      <c r="K27" s="4"/>
      <c r="L27" s="20"/>
      <c r="M27" s="4"/>
      <c r="N27" s="4"/>
      <c r="P27" s="11"/>
    </row>
    <row r="28" spans="2:16" ht="12.75">
      <c r="B28" t="s">
        <v>254</v>
      </c>
      <c r="F28" s="98" t="s">
        <v>156</v>
      </c>
      <c r="H28" s="53">
        <v>-305</v>
      </c>
      <c r="I28" s="54"/>
      <c r="J28" s="29">
        <v>-16111</v>
      </c>
      <c r="K28" s="54"/>
      <c r="L28" s="55">
        <v>-1363</v>
      </c>
      <c r="M28" s="54"/>
      <c r="N28" s="56">
        <v>-15982</v>
      </c>
      <c r="P28" s="96"/>
    </row>
    <row r="29" spans="2:16" ht="12.75">
      <c r="B29" t="s">
        <v>93</v>
      </c>
      <c r="F29" s="98" t="s">
        <v>156</v>
      </c>
      <c r="H29" s="101">
        <v>-15624</v>
      </c>
      <c r="I29" s="5"/>
      <c r="J29" s="14">
        <v>-6675</v>
      </c>
      <c r="K29" s="5"/>
      <c r="L29" s="8">
        <v>-43552</v>
      </c>
      <c r="M29" s="5"/>
      <c r="N29" s="65">
        <v>-33542</v>
      </c>
      <c r="P29" s="96"/>
    </row>
    <row r="30" spans="2:16" ht="12.75">
      <c r="B30" t="s">
        <v>183</v>
      </c>
      <c r="F30" s="98" t="s">
        <v>156</v>
      </c>
      <c r="H30" s="101">
        <v>0</v>
      </c>
      <c r="I30" s="5"/>
      <c r="J30" s="14">
        <v>0</v>
      </c>
      <c r="K30" s="5"/>
      <c r="L30" s="8">
        <v>0</v>
      </c>
      <c r="M30" s="5"/>
      <c r="N30" s="65">
        <v>0</v>
      </c>
      <c r="P30" s="96"/>
    </row>
    <row r="31" spans="2:16" ht="12.75">
      <c r="B31" t="s">
        <v>75</v>
      </c>
      <c r="F31" s="98" t="s">
        <v>156</v>
      </c>
      <c r="H31" s="57">
        <v>0</v>
      </c>
      <c r="I31" s="21"/>
      <c r="J31" s="47">
        <v>0</v>
      </c>
      <c r="K31" s="21"/>
      <c r="L31" s="49">
        <v>0</v>
      </c>
      <c r="M31" s="21"/>
      <c r="N31" s="58">
        <v>0</v>
      </c>
      <c r="P31" s="96"/>
    </row>
    <row r="32" spans="8:16" ht="12.75">
      <c r="H32" s="8"/>
      <c r="I32" s="5"/>
      <c r="J32" s="5"/>
      <c r="K32" s="5"/>
      <c r="L32" s="8"/>
      <c r="M32" s="5"/>
      <c r="N32" s="5"/>
      <c r="P32" s="96"/>
    </row>
    <row r="33" spans="8:16" ht="12.75">
      <c r="H33" s="49">
        <f>SUM(H28:H32)</f>
        <v>-15929</v>
      </c>
      <c r="I33" s="21"/>
      <c r="J33" s="21">
        <f>SUM(J28:J32)</f>
        <v>-22786</v>
      </c>
      <c r="K33" s="21"/>
      <c r="L33" s="49">
        <f>SUM(L28:L32)</f>
        <v>-44915</v>
      </c>
      <c r="M33" s="21"/>
      <c r="N33" s="21">
        <f>SUM(N28:N32)</f>
        <v>-49524</v>
      </c>
      <c r="P33" s="11"/>
    </row>
    <row r="34" spans="2:16" ht="12.75">
      <c r="B34" t="s">
        <v>91</v>
      </c>
      <c r="H34" s="50">
        <f>+H25+H33</f>
        <v>40503</v>
      </c>
      <c r="I34" s="4"/>
      <c r="J34" s="23">
        <f>+J25+J33</f>
        <v>-3105</v>
      </c>
      <c r="K34" s="4"/>
      <c r="L34" s="50">
        <f>+L25+L33</f>
        <v>113911</v>
      </c>
      <c r="M34" s="4"/>
      <c r="N34" s="23">
        <f>+N25+N33</f>
        <v>63863</v>
      </c>
      <c r="P34" s="11"/>
    </row>
    <row r="35" spans="8:16" ht="12.75">
      <c r="H35" s="20"/>
      <c r="I35" s="4"/>
      <c r="J35" s="4"/>
      <c r="K35" s="4"/>
      <c r="L35" s="20"/>
      <c r="M35" s="4"/>
      <c r="N35" s="4"/>
      <c r="P35" s="11"/>
    </row>
    <row r="36" spans="2:16" ht="12.75">
      <c r="B36" t="s">
        <v>205</v>
      </c>
      <c r="H36" s="51">
        <v>-14433</v>
      </c>
      <c r="I36" s="21"/>
      <c r="J36" s="47">
        <v>0</v>
      </c>
      <c r="K36" s="21"/>
      <c r="L36" s="51">
        <v>-37585</v>
      </c>
      <c r="M36" s="21"/>
      <c r="N36" s="47">
        <v>0</v>
      </c>
      <c r="P36" s="11"/>
    </row>
    <row r="37" spans="8:16" ht="12.75">
      <c r="H37" s="20"/>
      <c r="I37" s="4"/>
      <c r="J37" s="4"/>
      <c r="K37" s="4"/>
      <c r="L37" s="20"/>
      <c r="M37" s="4"/>
      <c r="N37" s="4"/>
      <c r="P37" s="11"/>
    </row>
    <row r="38" spans="2:16" ht="13.5" thickBot="1">
      <c r="B38" t="s">
        <v>92</v>
      </c>
      <c r="H38" s="59">
        <f>+H34+H36</f>
        <v>26070</v>
      </c>
      <c r="I38" s="46"/>
      <c r="J38" s="60">
        <f>SUM(J34:J36)</f>
        <v>-3105</v>
      </c>
      <c r="K38" s="46"/>
      <c r="L38" s="59">
        <f>+L34+L36</f>
        <v>76326</v>
      </c>
      <c r="M38" s="46"/>
      <c r="N38" s="60">
        <f>SUM(N34:N36)</f>
        <v>63863</v>
      </c>
      <c r="P38" s="11"/>
    </row>
    <row r="39" spans="8:16" ht="12.75">
      <c r="H39" s="2"/>
      <c r="L39" s="2"/>
      <c r="P39" s="11"/>
    </row>
    <row r="40" spans="8:16" ht="12.75">
      <c r="H40" s="2"/>
      <c r="L40" s="2"/>
      <c r="P40" s="11"/>
    </row>
    <row r="41" spans="8:16" ht="12.75">
      <c r="H41" s="25" t="s">
        <v>42</v>
      </c>
      <c r="J41" s="24" t="s">
        <v>42</v>
      </c>
      <c r="L41" s="25" t="s">
        <v>42</v>
      </c>
      <c r="N41" s="24" t="s">
        <v>42</v>
      </c>
      <c r="P41" s="11"/>
    </row>
    <row r="42" spans="8:16" ht="12.75">
      <c r="H42" s="25"/>
      <c r="J42" s="24"/>
      <c r="L42" s="25"/>
      <c r="N42" s="24"/>
      <c r="P42" s="11"/>
    </row>
    <row r="43" spans="2:16" ht="12.75">
      <c r="B43" t="s">
        <v>7</v>
      </c>
      <c r="H43" s="2"/>
      <c r="L43" s="2"/>
      <c r="P43" s="96"/>
    </row>
    <row r="44" spans="2:16" ht="12.75">
      <c r="B44" t="s">
        <v>43</v>
      </c>
      <c r="H44" s="102">
        <f>+KLSE_CPL!H38/'KLSE-FI-note'!I318*100</f>
        <v>5.6524614333878995</v>
      </c>
      <c r="I44" s="11"/>
      <c r="J44" s="103">
        <f>+KLSE_CPL!J38/'KLSE-FI-note'!K318*100</f>
        <v>-0.6772097649067937</v>
      </c>
      <c r="K44" s="11"/>
      <c r="L44" s="99">
        <f>+KLSE_CPL!L38/'KLSE-FI-note'!M318*100</f>
        <v>16.56053166583856</v>
      </c>
      <c r="M44" s="11"/>
      <c r="N44" s="103">
        <f>+KLSE_CPL!N38/'KLSE-FI-note'!O318*100</f>
        <v>13.994762619566767</v>
      </c>
      <c r="P44" s="11"/>
    </row>
    <row r="45" spans="2:16" ht="12.75">
      <c r="B45" t="s">
        <v>44</v>
      </c>
      <c r="H45" s="63">
        <f>+H38/'KLSE-FI-note'!I322*100</f>
        <v>5.638158677292733</v>
      </c>
      <c r="I45" s="11"/>
      <c r="J45" s="97">
        <f>+J38/'KLSE-FI-note'!K322*100</f>
        <v>-0.6760552340392177</v>
      </c>
      <c r="K45" s="11"/>
      <c r="L45" s="63">
        <f>+L38/'KLSE-FI-note'!M322*100</f>
        <v>16.461347343357748</v>
      </c>
      <c r="M45" s="11"/>
      <c r="N45" s="97">
        <f>+N38/'KLSE-FI-note'!O322*100</f>
        <v>13.432879772329063</v>
      </c>
      <c r="P45" s="11"/>
    </row>
    <row r="46" spans="8:16" ht="12.75">
      <c r="H46" s="63"/>
      <c r="I46" s="11"/>
      <c r="J46" s="30"/>
      <c r="K46" s="11"/>
      <c r="L46" s="63"/>
      <c r="M46" s="11"/>
      <c r="N46" s="30"/>
      <c r="P46" s="11"/>
    </row>
    <row r="47" spans="8:16" ht="12.75">
      <c r="H47" s="63"/>
      <c r="I47" s="11"/>
      <c r="J47" s="30"/>
      <c r="K47" s="11"/>
      <c r="L47" s="63"/>
      <c r="M47" s="11"/>
      <c r="N47" s="30"/>
      <c r="P47" s="11"/>
    </row>
    <row r="48" spans="8:16" ht="12.75">
      <c r="H48" s="2" t="s">
        <v>103</v>
      </c>
      <c r="L48" s="2"/>
      <c r="P48" s="11"/>
    </row>
    <row r="49" ht="12.75">
      <c r="P49" s="11"/>
    </row>
    <row r="50" spans="2:16" ht="25.5" customHeight="1">
      <c r="B50" s="129" t="s">
        <v>323</v>
      </c>
      <c r="C50" s="130"/>
      <c r="D50" s="130"/>
      <c r="E50" s="130"/>
      <c r="F50" s="130"/>
      <c r="G50" s="130"/>
      <c r="H50" s="130"/>
      <c r="I50" s="130"/>
      <c r="J50" s="130"/>
      <c r="K50" s="130"/>
      <c r="L50" s="130"/>
      <c r="M50" s="130"/>
      <c r="N50" s="130"/>
      <c r="P50" s="11"/>
    </row>
    <row r="51" spans="2:16" ht="12.75">
      <c r="B51" s="2"/>
      <c r="P51" s="11"/>
    </row>
    <row r="52" ht="12.75">
      <c r="P52" s="11"/>
    </row>
    <row r="53" ht="12.75">
      <c r="P53" s="11"/>
    </row>
    <row r="54" ht="12.75">
      <c r="P54" s="11"/>
    </row>
    <row r="55" ht="12.75">
      <c r="P55" s="11"/>
    </row>
    <row r="56" ht="12.75">
      <c r="P56" s="11"/>
    </row>
    <row r="57" ht="12.75">
      <c r="P57" s="11"/>
    </row>
  </sheetData>
  <mergeCells count="3">
    <mergeCell ref="H6:J6"/>
    <mergeCell ref="L6:N6"/>
    <mergeCell ref="B50:N50"/>
  </mergeCells>
  <printOptions horizontalCentered="1"/>
  <pageMargins left="0.5" right="0.5" top="0.5" bottom="0.5"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M120"/>
  <sheetViews>
    <sheetView workbookViewId="0" topLeftCell="A1">
      <pane xSplit="4" ySplit="7" topLeftCell="E48" activePane="bottomRight" state="frozen"/>
      <selection pane="topLeft" activeCell="H48" sqref="H48"/>
      <selection pane="topRight" activeCell="H48" sqref="H48"/>
      <selection pane="bottomLeft" activeCell="H48" sqref="H48"/>
      <selection pane="bottomRight" activeCell="H48" sqref="H48"/>
    </sheetView>
  </sheetViews>
  <sheetFormatPr defaultColWidth="9.140625" defaultRowHeight="12.75"/>
  <cols>
    <col min="1" max="1" width="5.7109375" style="0" customWidth="1"/>
    <col min="4" max="4" width="12.140625" style="0" customWidth="1"/>
    <col min="7" max="7" width="2.421875" style="0" customWidth="1"/>
    <col min="8" max="8" width="13.57421875" style="0" customWidth="1"/>
    <col min="9" max="9" width="2.8515625" style="0" customWidth="1"/>
    <col min="10" max="10" width="11.28125" style="0" customWidth="1"/>
    <col min="12" max="12" width="12.00390625" style="0" customWidth="1"/>
  </cols>
  <sheetData>
    <row r="1" ht="12.75">
      <c r="A1" s="2" t="s">
        <v>5</v>
      </c>
    </row>
    <row r="2" ht="12.75">
      <c r="A2" s="2" t="s">
        <v>211</v>
      </c>
    </row>
    <row r="3" ht="12.75">
      <c r="A3" s="27" t="s">
        <v>45</v>
      </c>
    </row>
    <row r="4" ht="12.75">
      <c r="H4" s="25"/>
    </row>
    <row r="5" spans="8:10" ht="12.75">
      <c r="H5" s="25" t="s">
        <v>322</v>
      </c>
      <c r="J5" s="24" t="s">
        <v>322</v>
      </c>
    </row>
    <row r="6" spans="8:10" ht="12.75">
      <c r="H6" s="32" t="s">
        <v>213</v>
      </c>
      <c r="J6" s="40" t="s">
        <v>203</v>
      </c>
    </row>
    <row r="7" spans="6:10" ht="12.75">
      <c r="F7" s="25" t="s">
        <v>46</v>
      </c>
      <c r="H7" s="39" t="s">
        <v>258</v>
      </c>
      <c r="J7" s="33" t="s">
        <v>258</v>
      </c>
    </row>
    <row r="8" ht="12.75">
      <c r="H8" s="25"/>
    </row>
    <row r="9" ht="12.75">
      <c r="A9" s="2" t="s">
        <v>47</v>
      </c>
    </row>
    <row r="10" spans="1:12" ht="12.75">
      <c r="A10" t="s">
        <v>112</v>
      </c>
      <c r="H10" s="52">
        <v>1409939</v>
      </c>
      <c r="I10" s="5"/>
      <c r="J10" s="48">
        <f>1369566</f>
        <v>1369566</v>
      </c>
      <c r="L10" s="48"/>
    </row>
    <row r="11" spans="1:12" ht="12.75">
      <c r="A11" t="s">
        <v>331</v>
      </c>
      <c r="H11" s="52">
        <v>672942</v>
      </c>
      <c r="I11" s="5"/>
      <c r="J11" s="48">
        <v>257252</v>
      </c>
      <c r="L11" s="48"/>
    </row>
    <row r="12" spans="1:12" ht="12.75">
      <c r="A12" t="s">
        <v>326</v>
      </c>
      <c r="H12" s="52">
        <v>9137</v>
      </c>
      <c r="I12" s="5"/>
      <c r="J12" s="48">
        <v>9587</v>
      </c>
      <c r="L12" s="48"/>
    </row>
    <row r="13" spans="1:12" ht="12.75">
      <c r="A13" t="s">
        <v>86</v>
      </c>
      <c r="H13" s="52">
        <v>158740</v>
      </c>
      <c r="I13" s="5"/>
      <c r="J13" s="48">
        <v>43252</v>
      </c>
      <c r="L13" s="48"/>
    </row>
    <row r="14" spans="1:12" ht="12.75">
      <c r="A14" t="s">
        <v>77</v>
      </c>
      <c r="H14" s="52">
        <v>262</v>
      </c>
      <c r="I14" s="5"/>
      <c r="J14" s="48">
        <v>0</v>
      </c>
      <c r="L14" s="48"/>
    </row>
    <row r="15" spans="1:12" ht="12.75">
      <c r="A15" t="s">
        <v>29</v>
      </c>
      <c r="H15" s="52">
        <v>5767</v>
      </c>
      <c r="I15" s="5"/>
      <c r="J15" s="48">
        <v>-946</v>
      </c>
      <c r="L15" s="48"/>
    </row>
    <row r="16" spans="1:12" ht="12.75">
      <c r="A16" t="s">
        <v>328</v>
      </c>
      <c r="H16" s="52">
        <v>270049</v>
      </c>
      <c r="I16" s="5"/>
      <c r="J16" s="48">
        <v>264933</v>
      </c>
      <c r="L16" s="48"/>
    </row>
    <row r="17" spans="1:12" ht="12.75">
      <c r="A17" t="s">
        <v>199</v>
      </c>
      <c r="H17" s="51">
        <v>518566</v>
      </c>
      <c r="I17" s="21"/>
      <c r="J17" s="47">
        <v>518566</v>
      </c>
      <c r="L17" s="48"/>
    </row>
    <row r="18" spans="8:12" ht="12.75">
      <c r="H18" s="8">
        <f>SUM(H10:H17)</f>
        <v>3045402</v>
      </c>
      <c r="I18" s="5"/>
      <c r="J18" s="5">
        <f>SUM(J10:J17)</f>
        <v>2462210</v>
      </c>
      <c r="L18" s="5"/>
    </row>
    <row r="19" spans="8:12" ht="12.75">
      <c r="H19" s="8"/>
      <c r="I19" s="5"/>
      <c r="J19" s="5"/>
      <c r="L19" s="5"/>
    </row>
    <row r="20" spans="1:12" ht="12.75">
      <c r="A20" s="2" t="s">
        <v>329</v>
      </c>
      <c r="H20" s="20"/>
      <c r="I20" s="4"/>
      <c r="J20" s="4"/>
      <c r="L20" s="5"/>
    </row>
    <row r="21" spans="1:12" ht="12.75">
      <c r="A21" t="s">
        <v>259</v>
      </c>
      <c r="H21" s="107">
        <v>15412</v>
      </c>
      <c r="I21" s="54"/>
      <c r="J21" s="108">
        <v>1142</v>
      </c>
      <c r="L21" s="48"/>
    </row>
    <row r="22" spans="1:12" ht="12.75">
      <c r="A22" t="s">
        <v>317</v>
      </c>
      <c r="H22" s="109">
        <v>0</v>
      </c>
      <c r="I22" s="5"/>
      <c r="J22" s="110">
        <v>21165</v>
      </c>
      <c r="L22" s="48"/>
    </row>
    <row r="23" spans="1:12" ht="12.75">
      <c r="A23" t="s">
        <v>224</v>
      </c>
      <c r="H23" s="109">
        <v>60000</v>
      </c>
      <c r="I23" s="5"/>
      <c r="J23" s="110">
        <v>0</v>
      </c>
      <c r="L23" s="48"/>
    </row>
    <row r="24" spans="1:12" ht="12.75">
      <c r="A24" t="s">
        <v>223</v>
      </c>
      <c r="H24" s="109">
        <v>307232</v>
      </c>
      <c r="I24" s="5"/>
      <c r="J24" s="110">
        <v>404993</v>
      </c>
      <c r="L24" s="48"/>
    </row>
    <row r="25" spans="1:12" ht="12.75">
      <c r="A25" t="s">
        <v>35</v>
      </c>
      <c r="H25" s="109">
        <v>27910</v>
      </c>
      <c r="I25" s="5"/>
      <c r="J25" s="110">
        <v>9761</v>
      </c>
      <c r="L25" s="48"/>
    </row>
    <row r="26" spans="1:12" ht="12.75">
      <c r="A26" t="s">
        <v>73</v>
      </c>
      <c r="H26" s="109">
        <v>2653</v>
      </c>
      <c r="I26" s="5"/>
      <c r="J26" s="110">
        <v>1554</v>
      </c>
      <c r="L26" s="48"/>
    </row>
    <row r="27" spans="1:12" ht="12.75">
      <c r="A27" t="s">
        <v>340</v>
      </c>
      <c r="H27" s="109">
        <v>1435120</v>
      </c>
      <c r="I27" s="5"/>
      <c r="J27" s="110">
        <v>227063</v>
      </c>
      <c r="L27" s="48"/>
    </row>
    <row r="28" spans="8:12" ht="12.75">
      <c r="H28" s="111">
        <f>SUM(H21:H27)</f>
        <v>1848327</v>
      </c>
      <c r="I28" s="6"/>
      <c r="J28" s="112">
        <f>SUM(J21:J27)</f>
        <v>665678</v>
      </c>
      <c r="L28" s="48"/>
    </row>
    <row r="29" spans="8:12" ht="12.75">
      <c r="H29" s="20"/>
      <c r="I29" s="4"/>
      <c r="J29" s="4"/>
      <c r="L29" s="5"/>
    </row>
    <row r="30" spans="1:12" ht="12.75">
      <c r="A30" s="2" t="s">
        <v>330</v>
      </c>
      <c r="H30" s="20"/>
      <c r="I30" s="4"/>
      <c r="J30" s="4"/>
      <c r="L30" s="5"/>
    </row>
    <row r="31" spans="1:12" ht="12.75">
      <c r="A31" t="s">
        <v>48</v>
      </c>
      <c r="H31" s="107">
        <v>418944</v>
      </c>
      <c r="I31" s="54"/>
      <c r="J31" s="108">
        <v>88720</v>
      </c>
      <c r="L31" s="48"/>
    </row>
    <row r="32" spans="1:12" ht="12.75">
      <c r="A32" t="s">
        <v>227</v>
      </c>
      <c r="H32" s="109">
        <v>327159</v>
      </c>
      <c r="I32" s="5"/>
      <c r="J32" s="110">
        <v>0</v>
      </c>
      <c r="L32" s="48"/>
    </row>
    <row r="33" spans="1:12" ht="12.75">
      <c r="A33" t="s">
        <v>306</v>
      </c>
      <c r="H33" s="109">
        <v>11717</v>
      </c>
      <c r="I33" s="5"/>
      <c r="J33" s="110">
        <v>0</v>
      </c>
      <c r="L33" s="48"/>
    </row>
    <row r="34" spans="1:12" ht="12.75">
      <c r="A34" t="s">
        <v>11</v>
      </c>
      <c r="H34" s="109">
        <v>0</v>
      </c>
      <c r="I34" s="5"/>
      <c r="J34" s="110">
        <v>7446</v>
      </c>
      <c r="L34" s="48"/>
    </row>
    <row r="35" spans="1:12" ht="12.75">
      <c r="A35" t="s">
        <v>49</v>
      </c>
      <c r="F35" s="98" t="s">
        <v>162</v>
      </c>
      <c r="H35" s="109">
        <v>319708</v>
      </c>
      <c r="I35" s="5"/>
      <c r="J35" s="110">
        <v>328213</v>
      </c>
      <c r="L35" s="48"/>
    </row>
    <row r="36" spans="8:12" ht="12.75">
      <c r="H36" s="111">
        <f>SUM(H31:H35)</f>
        <v>1077528</v>
      </c>
      <c r="I36" s="6"/>
      <c r="J36" s="112">
        <f>SUM(J31:J35)</f>
        <v>424379</v>
      </c>
      <c r="L36" s="48"/>
    </row>
    <row r="37" spans="8:12" ht="12.75">
      <c r="H37" s="20"/>
      <c r="I37" s="4"/>
      <c r="J37" s="4"/>
      <c r="L37" s="5"/>
    </row>
    <row r="38" spans="1:12" ht="12.75">
      <c r="A38" s="2" t="s">
        <v>228</v>
      </c>
      <c r="H38" s="52">
        <f>+H28-H36</f>
        <v>770799</v>
      </c>
      <c r="I38" s="5"/>
      <c r="J38" s="48">
        <f>+J28-J36</f>
        <v>241299</v>
      </c>
      <c r="L38" s="48"/>
    </row>
    <row r="39" spans="8:12" ht="12.75">
      <c r="H39" s="52"/>
      <c r="I39" s="5"/>
      <c r="J39" s="48"/>
      <c r="L39" s="48"/>
    </row>
    <row r="40" spans="1:12" ht="12.75">
      <c r="A40" s="2" t="s">
        <v>50</v>
      </c>
      <c r="H40" s="52"/>
      <c r="I40" s="5"/>
      <c r="J40" s="48"/>
      <c r="L40" s="48"/>
    </row>
    <row r="41" spans="1:12" ht="12.75">
      <c r="A41" s="13" t="s">
        <v>176</v>
      </c>
      <c r="H41" s="107">
        <v>17967</v>
      </c>
      <c r="I41" s="54"/>
      <c r="J41" s="108">
        <v>57433</v>
      </c>
      <c r="L41" s="48"/>
    </row>
    <row r="42" spans="1:12" ht="12.75">
      <c r="A42" t="s">
        <v>49</v>
      </c>
      <c r="F42" s="98" t="s">
        <v>162</v>
      </c>
      <c r="H42" s="109">
        <v>2186657</v>
      </c>
      <c r="I42" s="5"/>
      <c r="J42" s="110">
        <v>1175869</v>
      </c>
      <c r="L42" s="48"/>
    </row>
    <row r="43" spans="1:12" ht="12.75">
      <c r="A43" t="s">
        <v>327</v>
      </c>
      <c r="H43" s="113">
        <v>314617</v>
      </c>
      <c r="I43" s="21"/>
      <c r="J43" s="114">
        <v>271065</v>
      </c>
      <c r="L43" s="48"/>
    </row>
    <row r="44" spans="8:12" ht="12.75">
      <c r="H44" s="52">
        <f>SUM(H41:H43)</f>
        <v>2519241</v>
      </c>
      <c r="I44" s="5"/>
      <c r="J44" s="48">
        <f>SUM(J41:J43)</f>
        <v>1504367</v>
      </c>
      <c r="L44" s="48"/>
    </row>
    <row r="45" spans="8:12" ht="12.75">
      <c r="H45" s="20"/>
      <c r="I45" s="4"/>
      <c r="J45" s="4"/>
      <c r="L45" s="5"/>
    </row>
    <row r="46" spans="8:12" ht="13.5" thickBot="1">
      <c r="H46" s="26">
        <f>+H38+H18-H44</f>
        <v>1296960</v>
      </c>
      <c r="I46" s="26"/>
      <c r="J46" s="16">
        <f>+J38+J18-J44</f>
        <v>1199142</v>
      </c>
      <c r="L46" s="14"/>
    </row>
    <row r="47" spans="8:12" ht="13.5" thickTop="1">
      <c r="H47" s="20"/>
      <c r="I47" s="4"/>
      <c r="J47" s="4"/>
      <c r="L47" s="5"/>
    </row>
    <row r="48" spans="8:12" ht="12.75">
      <c r="H48" s="20"/>
      <c r="I48" s="4"/>
      <c r="J48" s="4"/>
      <c r="L48" s="5"/>
    </row>
    <row r="49" spans="8:12" ht="12.75">
      <c r="H49" s="20"/>
      <c r="I49" s="4"/>
      <c r="J49" s="4"/>
      <c r="L49" s="5"/>
    </row>
    <row r="50" spans="1:12" ht="12.75">
      <c r="A50" s="2" t="s">
        <v>341</v>
      </c>
      <c r="H50" s="20"/>
      <c r="I50" s="4"/>
      <c r="J50" s="4"/>
      <c r="L50" s="5"/>
    </row>
    <row r="51" spans="1:12" ht="12.75">
      <c r="A51" t="s">
        <v>204</v>
      </c>
      <c r="H51" s="50">
        <v>462810</v>
      </c>
      <c r="I51" s="4"/>
      <c r="J51" s="23">
        <v>459935</v>
      </c>
      <c r="L51" s="48"/>
    </row>
    <row r="52" spans="1:12" ht="12.75">
      <c r="A52" t="s">
        <v>260</v>
      </c>
      <c r="H52" s="52">
        <v>803128</v>
      </c>
      <c r="I52" s="5"/>
      <c r="J52" s="48">
        <v>739207</v>
      </c>
      <c r="L52" s="48"/>
    </row>
    <row r="53" spans="1:12" ht="12.75">
      <c r="A53" t="s">
        <v>189</v>
      </c>
      <c r="H53" s="51">
        <v>-7763</v>
      </c>
      <c r="I53" s="21"/>
      <c r="J53" s="47">
        <v>0</v>
      </c>
      <c r="L53" s="48"/>
    </row>
    <row r="54" spans="1:12" ht="12.75">
      <c r="A54" t="s">
        <v>87</v>
      </c>
      <c r="H54" s="52">
        <f>SUM(H51:H53)</f>
        <v>1258175</v>
      </c>
      <c r="I54" s="8"/>
      <c r="J54" s="92">
        <f>SUM(J51:J53)</f>
        <v>1199142</v>
      </c>
      <c r="L54" s="92"/>
    </row>
    <row r="55" spans="1:12" ht="12.75">
      <c r="A55" t="s">
        <v>205</v>
      </c>
      <c r="H55" s="52">
        <v>38785</v>
      </c>
      <c r="I55" s="5"/>
      <c r="J55" s="48">
        <v>0</v>
      </c>
      <c r="L55" s="48"/>
    </row>
    <row r="56" spans="8:12" ht="12.75">
      <c r="H56" s="48"/>
      <c r="I56" s="5"/>
      <c r="J56" s="48"/>
      <c r="L56" s="48"/>
    </row>
    <row r="57" spans="8:12" ht="13.5" thickBot="1">
      <c r="H57" s="115">
        <f>+H55+H54</f>
        <v>1296960</v>
      </c>
      <c r="I57" s="31"/>
      <c r="J57" s="116">
        <f>+J55+J54</f>
        <v>1199142</v>
      </c>
      <c r="L57" s="11"/>
    </row>
    <row r="58" spans="8:12" ht="13.5" thickTop="1">
      <c r="H58" s="48"/>
      <c r="I58" s="5"/>
      <c r="J58" s="48"/>
      <c r="L58" s="11"/>
    </row>
    <row r="59" spans="1:13" ht="26.25" customHeight="1">
      <c r="A59" s="129" t="s">
        <v>177</v>
      </c>
      <c r="B59" s="130"/>
      <c r="C59" s="130"/>
      <c r="D59" s="130"/>
      <c r="E59" s="130"/>
      <c r="F59" s="130"/>
      <c r="G59" s="130"/>
      <c r="H59" s="130"/>
      <c r="I59" s="130"/>
      <c r="J59" s="130"/>
      <c r="K59" s="28"/>
      <c r="L59" s="100"/>
      <c r="M59" s="28"/>
    </row>
    <row r="60" spans="8:12" ht="12.75">
      <c r="H60" s="5"/>
      <c r="I60" s="5"/>
      <c r="J60" s="5"/>
      <c r="L60" s="11"/>
    </row>
    <row r="61" spans="1:12" ht="12.75">
      <c r="A61" s="34"/>
      <c r="H61" s="4">
        <f>+H57-H46</f>
        <v>0</v>
      </c>
      <c r="I61" s="4"/>
      <c r="J61" s="4">
        <f>+J54-J46</f>
        <v>0</v>
      </c>
      <c r="L61" s="5"/>
    </row>
    <row r="62" spans="1:10" ht="12.75">
      <c r="A62" s="2"/>
      <c r="H62" s="4"/>
      <c r="I62" s="4"/>
      <c r="J62" s="4"/>
    </row>
    <row r="63" spans="8:10" ht="12.75">
      <c r="H63" s="1">
        <f>(+H54-H12-H13)/H51</f>
        <v>2.3558220436032067</v>
      </c>
      <c r="I63" s="4"/>
      <c r="J63" s="1">
        <f>(+J54-J12-J13)/J51</f>
        <v>2.4923152184547814</v>
      </c>
    </row>
    <row r="64" spans="8:10" ht="12.75">
      <c r="H64" s="4"/>
      <c r="I64" s="4"/>
      <c r="J64" s="4"/>
    </row>
    <row r="65" spans="8:10" ht="12.75">
      <c r="H65" s="4"/>
      <c r="I65" s="4"/>
      <c r="J65" s="4"/>
    </row>
    <row r="66" spans="8:10" ht="12.75">
      <c r="H66" s="4"/>
      <c r="I66" s="4"/>
      <c r="J66" s="4"/>
    </row>
    <row r="67" spans="8:10" ht="12.75">
      <c r="H67" s="4"/>
      <c r="I67" s="4"/>
      <c r="J67" s="4"/>
    </row>
    <row r="68" spans="8:10" ht="12.75">
      <c r="H68" s="4"/>
      <c r="I68" s="4"/>
      <c r="J68" s="4"/>
    </row>
    <row r="69" spans="8:10" ht="12.75">
      <c r="H69" s="4"/>
      <c r="I69" s="4"/>
      <c r="J69" s="4"/>
    </row>
    <row r="70" spans="8:10" ht="12.75">
      <c r="H70" s="4"/>
      <c r="I70" s="4"/>
      <c r="J70" s="4"/>
    </row>
    <row r="71" spans="8:10" ht="12.75">
      <c r="H71" s="4"/>
      <c r="I71" s="4"/>
      <c r="J71" s="4"/>
    </row>
    <row r="72" spans="8:10" ht="12.75">
      <c r="H72" s="4"/>
      <c r="I72" s="4"/>
      <c r="J72" s="4"/>
    </row>
    <row r="73" spans="8:10" ht="12.75">
      <c r="H73" s="4"/>
      <c r="I73" s="4"/>
      <c r="J73" s="4"/>
    </row>
    <row r="74" spans="8:10" ht="12.75">
      <c r="H74" s="4"/>
      <c r="I74" s="4"/>
      <c r="J74" s="4"/>
    </row>
    <row r="75" spans="8:10" ht="12.75">
      <c r="H75" s="4"/>
      <c r="I75" s="4"/>
      <c r="J75" s="4"/>
    </row>
    <row r="76" spans="8:10" ht="12.75">
      <c r="H76" s="4"/>
      <c r="I76" s="4"/>
      <c r="J76" s="4"/>
    </row>
    <row r="77" spans="8:10" ht="12.75">
      <c r="H77" s="4"/>
      <c r="I77" s="4"/>
      <c r="J77" s="4"/>
    </row>
    <row r="78" spans="8:10" ht="12.75">
      <c r="H78" s="4"/>
      <c r="I78" s="4"/>
      <c r="J78" s="4"/>
    </row>
    <row r="79" spans="8:10" ht="12.75">
      <c r="H79" s="4"/>
      <c r="I79" s="4"/>
      <c r="J79" s="4"/>
    </row>
    <row r="80" spans="8:10" ht="12.75">
      <c r="H80" s="4"/>
      <c r="I80" s="4"/>
      <c r="J80" s="4"/>
    </row>
    <row r="81" spans="8:10" ht="12.75">
      <c r="H81" s="4"/>
      <c r="I81" s="4"/>
      <c r="J81" s="4"/>
    </row>
    <row r="82" spans="8:10" ht="12.75">
      <c r="H82" s="4"/>
      <c r="I82" s="4"/>
      <c r="J82" s="4"/>
    </row>
    <row r="83" spans="8:10" ht="12.75">
      <c r="H83" s="4"/>
      <c r="I83" s="4"/>
      <c r="J83" s="4"/>
    </row>
    <row r="84" spans="8:10" ht="12.75">
      <c r="H84" s="4"/>
      <c r="I84" s="4"/>
      <c r="J84" s="4"/>
    </row>
    <row r="85" spans="8:10" ht="12.75">
      <c r="H85" s="4"/>
      <c r="I85" s="4"/>
      <c r="J85" s="4"/>
    </row>
    <row r="86" spans="8:10" ht="12.75">
      <c r="H86" s="4"/>
      <c r="I86" s="4"/>
      <c r="J86" s="4"/>
    </row>
    <row r="87" spans="8:10" ht="12.75">
      <c r="H87" s="4"/>
      <c r="I87" s="4"/>
      <c r="J87" s="4"/>
    </row>
    <row r="88" spans="8:10" ht="12.75">
      <c r="H88" s="4"/>
      <c r="I88" s="4"/>
      <c r="J88" s="4"/>
    </row>
    <row r="89" spans="8:10" ht="12.75">
      <c r="H89" s="4"/>
      <c r="I89" s="4"/>
      <c r="J89" s="4"/>
    </row>
    <row r="90" spans="8:10" ht="12.75">
      <c r="H90" s="4"/>
      <c r="I90" s="4"/>
      <c r="J90" s="4"/>
    </row>
    <row r="91" spans="8:10" ht="12.75">
      <c r="H91" s="4"/>
      <c r="I91" s="4"/>
      <c r="J91" s="4"/>
    </row>
    <row r="92" spans="8:10" ht="12.75">
      <c r="H92" s="4"/>
      <c r="I92" s="4"/>
      <c r="J92" s="4"/>
    </row>
    <row r="93" spans="8:10" ht="12.75">
      <c r="H93" s="4"/>
      <c r="I93" s="4"/>
      <c r="J93" s="4"/>
    </row>
    <row r="94" spans="8:10" ht="12.75">
      <c r="H94" s="4"/>
      <c r="I94" s="4"/>
      <c r="J94" s="4"/>
    </row>
    <row r="95" spans="8:10" ht="12.75">
      <c r="H95" s="4"/>
      <c r="I95" s="4"/>
      <c r="J95" s="4"/>
    </row>
    <row r="96" spans="8:10" ht="12.75">
      <c r="H96" s="4"/>
      <c r="I96" s="4"/>
      <c r="J96" s="4"/>
    </row>
    <row r="97" spans="8:10" ht="12.75">
      <c r="H97" s="4"/>
      <c r="I97" s="4"/>
      <c r="J97" s="4"/>
    </row>
    <row r="98" spans="8:10" ht="12.75">
      <c r="H98" s="4"/>
      <c r="I98" s="4"/>
      <c r="J98" s="4"/>
    </row>
    <row r="99" spans="8:10" ht="12.75">
      <c r="H99" s="4"/>
      <c r="I99" s="4"/>
      <c r="J99" s="4"/>
    </row>
    <row r="100" spans="8:10" ht="12.75">
      <c r="H100" s="4"/>
      <c r="I100" s="4"/>
      <c r="J100" s="4"/>
    </row>
    <row r="101" spans="8:10" ht="12.75">
      <c r="H101" s="4"/>
      <c r="I101" s="4"/>
      <c r="J101" s="4"/>
    </row>
    <row r="102" spans="8:10" ht="12.75">
      <c r="H102" s="4"/>
      <c r="I102" s="4"/>
      <c r="J102" s="4"/>
    </row>
    <row r="103" spans="8:10" ht="12.75">
      <c r="H103" s="4"/>
      <c r="I103" s="4"/>
      <c r="J103" s="4"/>
    </row>
    <row r="104" spans="8:10" ht="12.75">
      <c r="H104" s="4"/>
      <c r="I104" s="4"/>
      <c r="J104" s="4"/>
    </row>
    <row r="105" spans="8:10" ht="12.75">
      <c r="H105" s="4"/>
      <c r="I105" s="4"/>
      <c r="J105" s="4"/>
    </row>
    <row r="106" spans="8:10" ht="12.75">
      <c r="H106" s="4"/>
      <c r="I106" s="4"/>
      <c r="J106" s="4"/>
    </row>
    <row r="107" spans="8:10" ht="12.75">
      <c r="H107" s="4"/>
      <c r="I107" s="4"/>
      <c r="J107" s="4"/>
    </row>
    <row r="108" spans="8:10" ht="12.75">
      <c r="H108" s="4"/>
      <c r="I108" s="4"/>
      <c r="J108" s="4"/>
    </row>
    <row r="109" spans="8:10" ht="12.75">
      <c r="H109" s="4"/>
      <c r="I109" s="4"/>
      <c r="J109" s="4"/>
    </row>
    <row r="110" spans="8:10" ht="12.75">
      <c r="H110" s="4"/>
      <c r="I110" s="4"/>
      <c r="J110" s="4"/>
    </row>
    <row r="111" spans="8:10" ht="12.75">
      <c r="H111" s="4"/>
      <c r="I111" s="4"/>
      <c r="J111" s="4"/>
    </row>
    <row r="112" spans="8:10" ht="12.75">
      <c r="H112" s="4"/>
      <c r="I112" s="4"/>
      <c r="J112" s="4"/>
    </row>
    <row r="113" spans="8:10" ht="12.75">
      <c r="H113" s="4"/>
      <c r="I113" s="4"/>
      <c r="J113" s="4"/>
    </row>
    <row r="114" spans="8:10" ht="12.75">
      <c r="H114" s="4"/>
      <c r="I114" s="4"/>
      <c r="J114" s="4"/>
    </row>
    <row r="115" spans="8:10" ht="12.75">
      <c r="H115" s="4"/>
      <c r="I115" s="4"/>
      <c r="J115" s="4"/>
    </row>
    <row r="116" spans="8:10" ht="12.75">
      <c r="H116" s="4"/>
      <c r="I116" s="4"/>
      <c r="J116" s="4"/>
    </row>
    <row r="117" spans="8:10" ht="12.75">
      <c r="H117" s="4"/>
      <c r="I117" s="4"/>
      <c r="J117" s="4"/>
    </row>
    <row r="118" spans="8:10" ht="12.75">
      <c r="H118" s="4"/>
      <c r="I118" s="4"/>
      <c r="J118" s="4"/>
    </row>
    <row r="119" spans="8:10" ht="12.75">
      <c r="H119" s="4"/>
      <c r="I119" s="4"/>
      <c r="J119" s="4"/>
    </row>
    <row r="120" spans="8:10" ht="12.75">
      <c r="H120" s="4"/>
      <c r="I120" s="4"/>
      <c r="J120" s="4"/>
    </row>
  </sheetData>
  <mergeCells count="1">
    <mergeCell ref="A59:J59"/>
  </mergeCells>
  <printOptions horizontalCentered="1"/>
  <pageMargins left="0.75" right="0.5" top="0.5" bottom="0.5" header="0.5" footer="0.5"/>
  <pageSetup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B2:N640"/>
  <sheetViews>
    <sheetView workbookViewId="0" topLeftCell="A2">
      <pane xSplit="5" ySplit="8" topLeftCell="H45" activePane="bottomRight" state="frozen"/>
      <selection pane="topLeft" activeCell="H48" sqref="H48"/>
      <selection pane="topRight" activeCell="H48" sqref="H48"/>
      <selection pane="bottomLeft" activeCell="H48" sqref="H48"/>
      <selection pane="bottomRight" activeCell="H48" sqref="H48"/>
    </sheetView>
  </sheetViews>
  <sheetFormatPr defaultColWidth="9.140625" defaultRowHeight="12.75"/>
  <cols>
    <col min="2" max="2" width="6.00390625" style="0" customWidth="1"/>
    <col min="9" max="9" width="6.8515625" style="0" customWidth="1"/>
    <col min="10" max="10" width="11.8515625" style="0" customWidth="1"/>
    <col min="11" max="11" width="2.8515625" style="0" customWidth="1"/>
    <col min="12" max="12" width="9.57421875" style="0" customWidth="1"/>
  </cols>
  <sheetData>
    <row r="2" ht="12.75">
      <c r="B2" s="2" t="s">
        <v>5</v>
      </c>
    </row>
    <row r="3" ht="12.75">
      <c r="B3" s="2" t="s">
        <v>211</v>
      </c>
    </row>
    <row r="4" ht="12.75">
      <c r="B4" s="27" t="s">
        <v>100</v>
      </c>
    </row>
    <row r="6" spans="10:12" ht="12.75">
      <c r="J6" s="25" t="s">
        <v>212</v>
      </c>
      <c r="L6" s="24" t="str">
        <f>+J6</f>
        <v>9 months </v>
      </c>
    </row>
    <row r="7" spans="10:12" ht="12.75">
      <c r="J7" s="25" t="s">
        <v>37</v>
      </c>
      <c r="L7" s="24" t="s">
        <v>37</v>
      </c>
    </row>
    <row r="8" spans="10:12" ht="12.75">
      <c r="J8" s="35" t="s">
        <v>213</v>
      </c>
      <c r="L8" s="88" t="s">
        <v>214</v>
      </c>
    </row>
    <row r="9" spans="10:12" ht="12.75">
      <c r="J9" s="25" t="s">
        <v>258</v>
      </c>
      <c r="L9" s="24" t="s">
        <v>258</v>
      </c>
    </row>
    <row r="10" ht="12.75">
      <c r="L10" s="13"/>
    </row>
    <row r="11" spans="2:12" ht="12.75">
      <c r="B11" s="2" t="s">
        <v>3</v>
      </c>
      <c r="L11" s="13"/>
    </row>
    <row r="12" spans="2:12" ht="12.75">
      <c r="B12" t="s">
        <v>262</v>
      </c>
      <c r="J12" s="50">
        <v>1126504</v>
      </c>
      <c r="L12" s="89">
        <v>226937</v>
      </c>
    </row>
    <row r="13" spans="2:12" ht="12.75">
      <c r="B13" t="s">
        <v>222</v>
      </c>
      <c r="J13" s="50">
        <v>44954</v>
      </c>
      <c r="L13" s="89">
        <v>0</v>
      </c>
    </row>
    <row r="14" spans="2:12" ht="12.75">
      <c r="B14" t="s">
        <v>263</v>
      </c>
      <c r="J14" s="50">
        <v>-304373</v>
      </c>
      <c r="L14" s="89">
        <v>0</v>
      </c>
    </row>
    <row r="15" spans="2:12" ht="12.75">
      <c r="B15" t="s">
        <v>10</v>
      </c>
      <c r="J15" s="52">
        <v>-373422</v>
      </c>
      <c r="K15" s="11"/>
      <c r="L15" s="92">
        <v>-128780</v>
      </c>
    </row>
    <row r="16" spans="2:12" ht="12.75">
      <c r="B16" t="s">
        <v>34</v>
      </c>
      <c r="J16" s="51">
        <v>-10121</v>
      </c>
      <c r="K16" s="10"/>
      <c r="L16" s="90">
        <v>-19712</v>
      </c>
    </row>
    <row r="17" spans="2:12" ht="12.75">
      <c r="B17" t="s">
        <v>105</v>
      </c>
      <c r="J17" s="74">
        <f>SUM(J12:J16)</f>
        <v>483542</v>
      </c>
      <c r="L17" s="91">
        <f>SUM(L12:L16)</f>
        <v>78445</v>
      </c>
    </row>
    <row r="18" spans="10:12" ht="12.75">
      <c r="J18" s="74"/>
      <c r="L18" s="91"/>
    </row>
    <row r="19" spans="2:12" ht="12.75">
      <c r="B19" t="s">
        <v>107</v>
      </c>
      <c r="J19" s="50">
        <v>-50986</v>
      </c>
      <c r="L19" s="89">
        <v>-53944</v>
      </c>
    </row>
    <row r="20" spans="2:12" ht="12.75">
      <c r="B20" t="s">
        <v>335</v>
      </c>
      <c r="J20" s="50">
        <v>27823</v>
      </c>
      <c r="L20" s="89">
        <v>0</v>
      </c>
    </row>
    <row r="21" spans="2:12" ht="12.75">
      <c r="B21" t="s">
        <v>272</v>
      </c>
      <c r="J21" s="50">
        <v>-22049</v>
      </c>
      <c r="L21" s="89">
        <v>0</v>
      </c>
    </row>
    <row r="22" spans="2:12" ht="12.75">
      <c r="B22" t="s">
        <v>32</v>
      </c>
      <c r="J22" s="50">
        <v>-16602</v>
      </c>
      <c r="L22" s="89">
        <v>0</v>
      </c>
    </row>
    <row r="23" spans="2:12" ht="12.75">
      <c r="B23" t="s">
        <v>12</v>
      </c>
      <c r="J23" s="50">
        <v>-9946</v>
      </c>
      <c r="L23" s="89">
        <v>-3586</v>
      </c>
    </row>
    <row r="24" spans="2:12" ht="12.75">
      <c r="B24" t="s">
        <v>13</v>
      </c>
      <c r="J24" s="52">
        <v>5561</v>
      </c>
      <c r="L24" s="92">
        <v>1355</v>
      </c>
    </row>
    <row r="25" spans="10:12" ht="12.75">
      <c r="J25" s="51"/>
      <c r="L25" s="90"/>
    </row>
    <row r="26" spans="2:12" ht="12.75">
      <c r="B26" t="s">
        <v>106</v>
      </c>
      <c r="J26" s="75">
        <f>SUM(J17:J24)</f>
        <v>417343</v>
      </c>
      <c r="K26" s="73"/>
      <c r="L26" s="93">
        <f>SUM(L17:L24)</f>
        <v>22270</v>
      </c>
    </row>
    <row r="27" spans="10:12" ht="12.75">
      <c r="J27" s="20"/>
      <c r="L27" s="7"/>
    </row>
    <row r="28" spans="2:12" ht="12.75">
      <c r="B28" s="2" t="s">
        <v>113</v>
      </c>
      <c r="J28" s="20"/>
      <c r="L28" s="7"/>
    </row>
    <row r="29" spans="2:12" ht="12.75">
      <c r="B29" t="s">
        <v>8</v>
      </c>
      <c r="J29" s="20"/>
      <c r="L29" s="7"/>
    </row>
    <row r="30" spans="2:12" ht="12.75">
      <c r="B30" t="s">
        <v>61</v>
      </c>
      <c r="J30" s="20">
        <v>-105367</v>
      </c>
      <c r="L30" s="7">
        <v>-2972</v>
      </c>
    </row>
    <row r="31" spans="2:12" ht="12.75">
      <c r="B31" t="s">
        <v>62</v>
      </c>
      <c r="J31" s="74">
        <v>349</v>
      </c>
      <c r="L31" s="91">
        <v>90</v>
      </c>
    </row>
    <row r="32" spans="2:12" ht="12.75">
      <c r="B32" t="s">
        <v>331</v>
      </c>
      <c r="J32" s="74">
        <v>-12635</v>
      </c>
      <c r="L32" s="91">
        <v>-32623</v>
      </c>
    </row>
    <row r="33" spans="2:12" ht="12.75">
      <c r="B33" t="s">
        <v>224</v>
      </c>
      <c r="J33" s="74">
        <v>-60000</v>
      </c>
      <c r="L33" s="91">
        <v>0</v>
      </c>
    </row>
    <row r="34" spans="2:12" ht="12.75">
      <c r="B34" t="s">
        <v>249</v>
      </c>
      <c r="J34" s="74">
        <v>0</v>
      </c>
      <c r="L34" s="91">
        <v>12</v>
      </c>
    </row>
    <row r="35" spans="2:12" ht="12.75">
      <c r="B35" t="s">
        <v>244</v>
      </c>
      <c r="J35" s="74">
        <v>5887</v>
      </c>
      <c r="L35" s="91">
        <v>0</v>
      </c>
    </row>
    <row r="36" spans="2:12" ht="12.75">
      <c r="B36" t="s">
        <v>97</v>
      </c>
      <c r="J36" s="74">
        <v>-6748</v>
      </c>
      <c r="L36" s="91">
        <v>-751</v>
      </c>
    </row>
    <row r="37" spans="10:12" ht="12.75">
      <c r="J37" s="76"/>
      <c r="L37" s="94"/>
    </row>
    <row r="38" spans="2:12" ht="12.75">
      <c r="B38" t="s">
        <v>108</v>
      </c>
      <c r="J38" s="75">
        <f>SUM(J30:J37)</f>
        <v>-178514</v>
      </c>
      <c r="K38" s="73"/>
      <c r="L38" s="93">
        <f>SUM(L30:L37)</f>
        <v>-36244</v>
      </c>
    </row>
    <row r="39" spans="10:12" ht="12.75">
      <c r="J39" s="20"/>
      <c r="L39" s="7"/>
    </row>
    <row r="40" spans="2:12" ht="12.75">
      <c r="B40" s="2" t="s">
        <v>21</v>
      </c>
      <c r="J40" s="20"/>
      <c r="L40" s="7"/>
    </row>
    <row r="41" spans="2:12" ht="12.75">
      <c r="B41" s="13" t="s">
        <v>229</v>
      </c>
      <c r="J41" s="20">
        <v>998854</v>
      </c>
      <c r="L41" s="7">
        <v>0</v>
      </c>
    </row>
    <row r="42" spans="2:12" ht="12.75">
      <c r="B42" s="13" t="s">
        <v>230</v>
      </c>
      <c r="J42" s="20">
        <v>119843</v>
      </c>
      <c r="L42" s="7">
        <v>0</v>
      </c>
    </row>
    <row r="43" spans="2:12" ht="12.75">
      <c r="B43" s="13" t="s">
        <v>171</v>
      </c>
      <c r="J43" s="20">
        <v>3142</v>
      </c>
      <c r="L43" s="7">
        <v>17427</v>
      </c>
    </row>
    <row r="44" spans="2:12" ht="12.75">
      <c r="B44" s="13" t="s">
        <v>94</v>
      </c>
      <c r="J44" s="20">
        <v>3930</v>
      </c>
      <c r="L44" s="7">
        <v>0</v>
      </c>
    </row>
    <row r="45" spans="2:12" ht="12.75">
      <c r="B45" s="13" t="s">
        <v>25</v>
      </c>
      <c r="J45" s="20">
        <v>-7763</v>
      </c>
      <c r="L45" s="7">
        <v>0</v>
      </c>
    </row>
    <row r="46" spans="2:12" ht="12.75">
      <c r="B46" s="13" t="s">
        <v>226</v>
      </c>
      <c r="J46" s="20">
        <v>-146959</v>
      </c>
      <c r="L46" s="7">
        <v>-53405</v>
      </c>
    </row>
    <row r="47" spans="2:12" ht="12.75">
      <c r="B47" s="13" t="s">
        <v>245</v>
      </c>
      <c r="J47" s="20">
        <v>-1819</v>
      </c>
      <c r="L47" s="7">
        <v>-1220</v>
      </c>
    </row>
    <row r="48" spans="10:12" ht="12.75">
      <c r="J48" s="51"/>
      <c r="L48" s="90"/>
    </row>
    <row r="49" spans="2:12" ht="12.75">
      <c r="B49" t="s">
        <v>109</v>
      </c>
      <c r="J49" s="75">
        <f>SUM(J41:J48)</f>
        <v>969228</v>
      </c>
      <c r="K49" s="73"/>
      <c r="L49" s="93">
        <f>SUM(L43:L48)</f>
        <v>-37198</v>
      </c>
    </row>
    <row r="50" spans="10:12" ht="12.75">
      <c r="J50" s="20"/>
      <c r="L50" s="7"/>
    </row>
    <row r="51" spans="2:12" ht="12.75">
      <c r="B51" t="s">
        <v>110</v>
      </c>
      <c r="J51" s="74">
        <f>+J49+J38+J26</f>
        <v>1208057</v>
      </c>
      <c r="L51" s="91">
        <f>+L49+L38+L26</f>
        <v>-51172</v>
      </c>
    </row>
    <row r="52" spans="10:12" ht="12.75">
      <c r="J52" s="20"/>
      <c r="L52" s="7"/>
    </row>
    <row r="53" spans="2:12" ht="12.75">
      <c r="B53" s="2" t="s">
        <v>111</v>
      </c>
      <c r="J53" s="74">
        <v>227063</v>
      </c>
      <c r="L53" s="91">
        <v>170164</v>
      </c>
    </row>
    <row r="54" spans="2:12" ht="12.75">
      <c r="B54" t="s">
        <v>26</v>
      </c>
      <c r="J54" s="20">
        <v>-13948</v>
      </c>
      <c r="L54" s="89">
        <v>-50600</v>
      </c>
    </row>
    <row r="55" spans="2:12" ht="12.75">
      <c r="B55" t="s">
        <v>27</v>
      </c>
      <c r="J55" s="20">
        <v>-22360</v>
      </c>
      <c r="L55" s="89">
        <v>0</v>
      </c>
    </row>
    <row r="56" spans="10:12" ht="12.75">
      <c r="J56" s="20"/>
      <c r="L56" s="89"/>
    </row>
    <row r="57" spans="2:12" ht="13.5" thickBot="1">
      <c r="B57" s="2" t="s">
        <v>114</v>
      </c>
      <c r="J57" s="77">
        <f>+J51+J52+J53+J54+J55</f>
        <v>1398812</v>
      </c>
      <c r="K57" s="72"/>
      <c r="L57" s="95">
        <f>+L51+L52+L53+L54</f>
        <v>68392</v>
      </c>
    </row>
    <row r="58" ht="13.5" thickTop="1">
      <c r="J58" s="4"/>
    </row>
    <row r="59" ht="12.75">
      <c r="M59" s="4"/>
    </row>
    <row r="60" spans="2:13" ht="12.75">
      <c r="B60" s="34"/>
      <c r="M60" s="4"/>
    </row>
    <row r="61" spans="2:14" ht="12.75">
      <c r="B61" s="2"/>
      <c r="M61" s="4"/>
      <c r="N61" s="3"/>
    </row>
    <row r="62" spans="2:10" ht="12.75">
      <c r="B62" s="2"/>
      <c r="J62" s="4"/>
    </row>
    <row r="63" ht="12.75">
      <c r="J63" s="4"/>
    </row>
    <row r="64" spans="2:12" ht="24.75" customHeight="1">
      <c r="B64" s="129" t="s">
        <v>76</v>
      </c>
      <c r="C64" s="130"/>
      <c r="D64" s="130"/>
      <c r="E64" s="130"/>
      <c r="F64" s="130"/>
      <c r="G64" s="130"/>
      <c r="H64" s="130"/>
      <c r="I64" s="130"/>
      <c r="J64" s="130"/>
      <c r="K64" s="130"/>
      <c r="L64" s="130"/>
    </row>
    <row r="65" ht="12.75">
      <c r="J65" s="4"/>
    </row>
    <row r="66" ht="12.75">
      <c r="J66" s="4"/>
    </row>
    <row r="67" ht="12.75">
      <c r="J67" s="4"/>
    </row>
    <row r="68" ht="12.75">
      <c r="J68" s="4"/>
    </row>
    <row r="69" ht="12.75">
      <c r="J69" s="4"/>
    </row>
    <row r="70" ht="12.75">
      <c r="J70" s="4"/>
    </row>
    <row r="71" ht="12.75">
      <c r="J71" s="4"/>
    </row>
    <row r="72" ht="12.75">
      <c r="J72" s="4"/>
    </row>
    <row r="73" ht="12.75">
      <c r="J73" s="4"/>
    </row>
    <row r="74" ht="12.75">
      <c r="J74" s="4"/>
    </row>
    <row r="75" ht="12.75">
      <c r="J75" s="4"/>
    </row>
    <row r="76" ht="12.75">
      <c r="J76" s="4"/>
    </row>
    <row r="77" ht="12.75">
      <c r="J77" s="4"/>
    </row>
    <row r="78" ht="12.75">
      <c r="J78" s="4"/>
    </row>
    <row r="79" ht="12.75">
      <c r="J79" s="4"/>
    </row>
    <row r="80" ht="12.75">
      <c r="J80" s="4"/>
    </row>
    <row r="81" ht="12.75">
      <c r="J81" s="4"/>
    </row>
    <row r="82" ht="12.75">
      <c r="J82" s="4"/>
    </row>
    <row r="83" ht="12.75">
      <c r="J83" s="4"/>
    </row>
    <row r="84" ht="12.75">
      <c r="J84" s="4"/>
    </row>
    <row r="85" ht="12.75">
      <c r="J85" s="4"/>
    </row>
    <row r="86" ht="12.75">
      <c r="J86" s="4"/>
    </row>
    <row r="87" ht="12.75">
      <c r="J87" s="4"/>
    </row>
    <row r="88" ht="12.75">
      <c r="J88" s="4"/>
    </row>
    <row r="89" ht="12.75">
      <c r="J89" s="4"/>
    </row>
    <row r="90" ht="12.75">
      <c r="J90" s="4"/>
    </row>
    <row r="91" ht="12.75">
      <c r="J91" s="4"/>
    </row>
    <row r="92" ht="12.75">
      <c r="J92" s="4"/>
    </row>
    <row r="93" ht="12.75">
      <c r="J93" s="4"/>
    </row>
    <row r="94" ht="12.75">
      <c r="J94" s="4"/>
    </row>
    <row r="95" ht="12.75">
      <c r="J95" s="4"/>
    </row>
    <row r="96" ht="12.75">
      <c r="J96" s="4"/>
    </row>
    <row r="97" ht="12.75">
      <c r="J97" s="4"/>
    </row>
    <row r="98" ht="12.75">
      <c r="J98" s="4"/>
    </row>
    <row r="99" ht="12.75">
      <c r="J99" s="4"/>
    </row>
    <row r="100" ht="12.75">
      <c r="J100" s="4"/>
    </row>
    <row r="101" ht="12.75">
      <c r="J101" s="4"/>
    </row>
    <row r="102" ht="12.75">
      <c r="J102" s="4"/>
    </row>
    <row r="103" ht="12.75">
      <c r="J103" s="4"/>
    </row>
    <row r="104" ht="12.75">
      <c r="J104" s="4"/>
    </row>
    <row r="105" ht="12.75">
      <c r="J105" s="4"/>
    </row>
    <row r="106" ht="12.75">
      <c r="J106" s="4"/>
    </row>
    <row r="107" ht="12.75">
      <c r="J107" s="4"/>
    </row>
    <row r="108" ht="12.75">
      <c r="J108" s="4"/>
    </row>
    <row r="109" ht="12.75">
      <c r="J109" s="4"/>
    </row>
    <row r="110" ht="12.75">
      <c r="J110" s="4"/>
    </row>
    <row r="111" ht="12.75">
      <c r="J111" s="4"/>
    </row>
    <row r="112" ht="12.75">
      <c r="J112" s="4"/>
    </row>
    <row r="113" ht="12.75">
      <c r="J113" s="4"/>
    </row>
    <row r="114" ht="12.75">
      <c r="J114" s="4"/>
    </row>
    <row r="115" ht="12.75">
      <c r="J115" s="4"/>
    </row>
    <row r="116" ht="12.75">
      <c r="J116" s="4"/>
    </row>
    <row r="117" ht="12.75">
      <c r="J117" s="4"/>
    </row>
    <row r="118" ht="12.75">
      <c r="J118" s="4"/>
    </row>
    <row r="119" ht="12.75">
      <c r="J119" s="4"/>
    </row>
    <row r="120" ht="12.75">
      <c r="J120" s="4"/>
    </row>
    <row r="121" ht="12.75">
      <c r="J121" s="4"/>
    </row>
    <row r="122" ht="12.75">
      <c r="J122" s="4"/>
    </row>
    <row r="123" ht="12.75">
      <c r="J123" s="4"/>
    </row>
    <row r="124" ht="12.75">
      <c r="J124" s="4"/>
    </row>
    <row r="125" ht="12.75">
      <c r="J125" s="4"/>
    </row>
    <row r="126" ht="12.75">
      <c r="J126" s="4"/>
    </row>
    <row r="127" ht="12.75">
      <c r="J127" s="4"/>
    </row>
    <row r="128" ht="12.75">
      <c r="J128" s="4"/>
    </row>
    <row r="129" ht="12.75">
      <c r="J129" s="4"/>
    </row>
    <row r="130" ht="12.75">
      <c r="J130" s="4"/>
    </row>
    <row r="131" ht="12.75">
      <c r="J131" s="4"/>
    </row>
    <row r="132" ht="12.75">
      <c r="J132" s="4"/>
    </row>
    <row r="133" ht="12.75">
      <c r="J133" s="4"/>
    </row>
    <row r="134" ht="12.75">
      <c r="J134" s="4"/>
    </row>
    <row r="135" ht="12.75">
      <c r="J135" s="4"/>
    </row>
    <row r="136" ht="12.75">
      <c r="J136" s="4"/>
    </row>
    <row r="137" ht="12.75">
      <c r="J137" s="4"/>
    </row>
    <row r="138" ht="12.75">
      <c r="J138" s="4"/>
    </row>
    <row r="139" ht="12.75">
      <c r="J139" s="4"/>
    </row>
    <row r="140" ht="12.75">
      <c r="J140" s="4"/>
    </row>
    <row r="141" ht="12.75">
      <c r="J141" s="4"/>
    </row>
    <row r="142" ht="12.75">
      <c r="J142" s="4"/>
    </row>
    <row r="143" ht="12.75">
      <c r="J143" s="4"/>
    </row>
    <row r="144" ht="12.75">
      <c r="J144" s="4"/>
    </row>
    <row r="145" ht="12.75">
      <c r="J145" s="4"/>
    </row>
    <row r="146" ht="12.75">
      <c r="J146" s="4"/>
    </row>
    <row r="147" ht="12.75">
      <c r="J147" s="4"/>
    </row>
    <row r="148" ht="12.75">
      <c r="J148" s="4"/>
    </row>
    <row r="149" ht="12.75">
      <c r="J149" s="4"/>
    </row>
    <row r="150" ht="12.75">
      <c r="J150" s="4"/>
    </row>
    <row r="151" ht="12.75">
      <c r="J151" s="4"/>
    </row>
    <row r="152" ht="12.75">
      <c r="J152" s="4"/>
    </row>
    <row r="153" ht="12.75">
      <c r="J153" s="4"/>
    </row>
    <row r="154" ht="12.75">
      <c r="J154" s="4"/>
    </row>
    <row r="155" ht="12.75">
      <c r="J155" s="4"/>
    </row>
    <row r="156" ht="12.75">
      <c r="J156" s="4"/>
    </row>
    <row r="157" ht="12.75">
      <c r="J157" s="4"/>
    </row>
    <row r="158" ht="12.75">
      <c r="J158" s="4"/>
    </row>
    <row r="159" ht="12.75">
      <c r="J159" s="4"/>
    </row>
    <row r="160" ht="12.75">
      <c r="J160" s="4"/>
    </row>
    <row r="161" ht="12.75">
      <c r="J161" s="4"/>
    </row>
    <row r="162" ht="12.75">
      <c r="J162" s="4"/>
    </row>
    <row r="163" ht="12.75">
      <c r="J163" s="4"/>
    </row>
    <row r="164" ht="12.75">
      <c r="J164" s="4"/>
    </row>
    <row r="165" ht="12.75">
      <c r="J165" s="4"/>
    </row>
    <row r="166" ht="12.75">
      <c r="J166" s="4"/>
    </row>
    <row r="167" ht="12.75">
      <c r="J167" s="4"/>
    </row>
    <row r="168" ht="12.75">
      <c r="J168" s="4"/>
    </row>
    <row r="169" ht="12.75">
      <c r="J169" s="4"/>
    </row>
    <row r="170" ht="12.75">
      <c r="J170" s="4"/>
    </row>
    <row r="171" ht="12.75">
      <c r="J171" s="4"/>
    </row>
    <row r="172" ht="12.75">
      <c r="J172" s="4"/>
    </row>
    <row r="173" ht="12.75">
      <c r="J173" s="4"/>
    </row>
    <row r="174" ht="12.75">
      <c r="J174" s="4"/>
    </row>
    <row r="175" ht="12.75">
      <c r="J175" s="4"/>
    </row>
    <row r="176" ht="12.75">
      <c r="J176" s="4"/>
    </row>
    <row r="177" ht="12.75">
      <c r="J177" s="4"/>
    </row>
    <row r="178" ht="12.75">
      <c r="J178" s="4"/>
    </row>
    <row r="179" ht="12.75">
      <c r="J179" s="4"/>
    </row>
    <row r="180" ht="12.75">
      <c r="J180" s="4"/>
    </row>
    <row r="181" ht="12.75">
      <c r="J181" s="4"/>
    </row>
    <row r="182" ht="12.75">
      <c r="J182" s="4"/>
    </row>
    <row r="183" ht="12.75">
      <c r="J183" s="4"/>
    </row>
    <row r="184" ht="12.75">
      <c r="J184" s="4"/>
    </row>
    <row r="185" ht="12.75">
      <c r="J185" s="4"/>
    </row>
    <row r="186" ht="12.75">
      <c r="J186" s="4"/>
    </row>
    <row r="187" ht="12.75">
      <c r="J187" s="4"/>
    </row>
    <row r="188" ht="12.75">
      <c r="J188" s="4"/>
    </row>
    <row r="189" ht="12.75">
      <c r="J189" s="4"/>
    </row>
    <row r="190" ht="12.75">
      <c r="J190" s="4"/>
    </row>
    <row r="191" ht="12.75">
      <c r="J191" s="4"/>
    </row>
    <row r="192" ht="12.75">
      <c r="J192" s="4"/>
    </row>
    <row r="193" ht="12.75">
      <c r="J193" s="4"/>
    </row>
    <row r="194" ht="12.75">
      <c r="J194" s="4"/>
    </row>
    <row r="195" ht="12.75">
      <c r="J195" s="4"/>
    </row>
    <row r="196" ht="12.75">
      <c r="J196" s="4"/>
    </row>
    <row r="197" ht="12.75">
      <c r="J197" s="4"/>
    </row>
    <row r="198" ht="12.75">
      <c r="J198" s="4"/>
    </row>
    <row r="199" ht="12.75">
      <c r="J199" s="4"/>
    </row>
    <row r="200" ht="12.75">
      <c r="J200" s="4"/>
    </row>
    <row r="201" ht="12.75">
      <c r="J201" s="4"/>
    </row>
    <row r="202" ht="12.75">
      <c r="J202" s="4"/>
    </row>
    <row r="203" ht="12.75">
      <c r="J203" s="4"/>
    </row>
    <row r="204" ht="12.75">
      <c r="J204" s="4"/>
    </row>
    <row r="205" ht="12.75">
      <c r="J205" s="4"/>
    </row>
    <row r="206" ht="12.75">
      <c r="J206" s="4"/>
    </row>
    <row r="207" ht="12.75">
      <c r="J207" s="4"/>
    </row>
    <row r="208" ht="12.75">
      <c r="J208" s="4"/>
    </row>
    <row r="209" ht="12.75">
      <c r="J209" s="4"/>
    </row>
    <row r="210" ht="12.75">
      <c r="J210" s="4"/>
    </row>
    <row r="211" ht="12.75">
      <c r="J211" s="4"/>
    </row>
    <row r="212" ht="12.75">
      <c r="J212" s="4"/>
    </row>
    <row r="213" ht="12.75">
      <c r="J213" s="4"/>
    </row>
    <row r="214" ht="12.75">
      <c r="J214" s="4"/>
    </row>
    <row r="215" ht="12.75">
      <c r="J215" s="4"/>
    </row>
    <row r="216" ht="12.75">
      <c r="J216" s="4"/>
    </row>
    <row r="217" ht="12.75">
      <c r="J217" s="4"/>
    </row>
    <row r="218" ht="12.75">
      <c r="J218" s="4"/>
    </row>
    <row r="219" ht="12.75">
      <c r="J219" s="4"/>
    </row>
    <row r="220" ht="12.75">
      <c r="J220" s="4"/>
    </row>
    <row r="221" ht="12.75">
      <c r="J221" s="4"/>
    </row>
    <row r="222" ht="12.75">
      <c r="J222" s="4"/>
    </row>
    <row r="223" ht="12.75">
      <c r="J223" s="4"/>
    </row>
    <row r="224" ht="12.75">
      <c r="J224" s="4"/>
    </row>
    <row r="225" ht="12.75">
      <c r="J225" s="4"/>
    </row>
    <row r="226" ht="12.75">
      <c r="J226" s="4"/>
    </row>
    <row r="227" ht="12.75">
      <c r="J227" s="4"/>
    </row>
    <row r="228" ht="12.75">
      <c r="J228" s="4"/>
    </row>
    <row r="229" ht="12.75">
      <c r="J229" s="4"/>
    </row>
    <row r="230" ht="12.75">
      <c r="J230" s="4"/>
    </row>
    <row r="231" ht="12.75">
      <c r="J231" s="4"/>
    </row>
    <row r="232" ht="12.75">
      <c r="J232" s="4"/>
    </row>
    <row r="233" ht="12.75">
      <c r="J233" s="4"/>
    </row>
    <row r="234" ht="12.75">
      <c r="J234" s="4"/>
    </row>
    <row r="235" ht="12.75">
      <c r="J235" s="4"/>
    </row>
    <row r="236" ht="12.75">
      <c r="J236" s="4"/>
    </row>
    <row r="237" ht="12.75">
      <c r="J237" s="4"/>
    </row>
    <row r="238" ht="12.75">
      <c r="J238" s="4"/>
    </row>
    <row r="239" ht="12.75">
      <c r="J239" s="4"/>
    </row>
    <row r="240" ht="12.75">
      <c r="J240" s="4"/>
    </row>
    <row r="241" ht="12.75">
      <c r="J241" s="4"/>
    </row>
    <row r="242" ht="12.75">
      <c r="J242" s="4"/>
    </row>
    <row r="243" ht="12.75">
      <c r="J243" s="4"/>
    </row>
    <row r="244" ht="12.75">
      <c r="J244" s="4"/>
    </row>
    <row r="245" ht="12.75">
      <c r="J245" s="4"/>
    </row>
    <row r="246" ht="12.75">
      <c r="J246" s="4"/>
    </row>
    <row r="247" ht="12.75">
      <c r="J247" s="4"/>
    </row>
    <row r="248" ht="12.75">
      <c r="J248" s="4"/>
    </row>
    <row r="249" ht="12.75">
      <c r="J249" s="4"/>
    </row>
    <row r="250" ht="12.75">
      <c r="J250" s="4"/>
    </row>
    <row r="251" ht="12.75">
      <c r="J251" s="4"/>
    </row>
    <row r="252" ht="12.75">
      <c r="J252" s="4"/>
    </row>
    <row r="253" ht="12.75">
      <c r="J253" s="4"/>
    </row>
    <row r="254" ht="12.75">
      <c r="J254" s="4"/>
    </row>
    <row r="255" ht="12.75">
      <c r="J255" s="4"/>
    </row>
    <row r="256" ht="12.75">
      <c r="J256" s="4"/>
    </row>
    <row r="257" ht="12.75">
      <c r="J257" s="4"/>
    </row>
    <row r="258" ht="12.75">
      <c r="J258" s="4"/>
    </row>
    <row r="259" ht="12.75">
      <c r="J259" s="4"/>
    </row>
    <row r="260" ht="12.75">
      <c r="J260" s="4"/>
    </row>
    <row r="261" ht="12.75">
      <c r="J261" s="4"/>
    </row>
    <row r="262" ht="12.75">
      <c r="J262" s="4"/>
    </row>
    <row r="263" ht="12.75">
      <c r="J263" s="4"/>
    </row>
    <row r="264" ht="12.75">
      <c r="J264" s="4"/>
    </row>
    <row r="265" ht="12.75">
      <c r="J265" s="4"/>
    </row>
    <row r="266" ht="12.75">
      <c r="J266" s="4"/>
    </row>
    <row r="267" ht="12.75">
      <c r="J267" s="4"/>
    </row>
    <row r="268" ht="12.75">
      <c r="J268" s="4"/>
    </row>
    <row r="269" ht="12.75">
      <c r="J269" s="4"/>
    </row>
    <row r="270" ht="12.75">
      <c r="J270" s="4"/>
    </row>
    <row r="271" ht="12.75">
      <c r="J271" s="4"/>
    </row>
    <row r="272" ht="12.75">
      <c r="J272" s="4"/>
    </row>
    <row r="273" ht="12.75">
      <c r="J273" s="4"/>
    </row>
    <row r="274" ht="12.75">
      <c r="J274" s="4"/>
    </row>
    <row r="275" ht="12.75">
      <c r="J275" s="4"/>
    </row>
    <row r="276" ht="12.75">
      <c r="J276" s="4"/>
    </row>
    <row r="277" ht="12.75">
      <c r="J277" s="4"/>
    </row>
    <row r="278" ht="12.75">
      <c r="J278" s="4"/>
    </row>
    <row r="279" ht="12.75">
      <c r="J279" s="4"/>
    </row>
    <row r="280" ht="12.75">
      <c r="J280" s="4"/>
    </row>
    <row r="281" ht="12.75">
      <c r="J281" s="4"/>
    </row>
    <row r="282" ht="12.75">
      <c r="J282" s="4"/>
    </row>
    <row r="283" ht="12.75">
      <c r="J283" s="4"/>
    </row>
    <row r="284" ht="12.75">
      <c r="J284" s="4"/>
    </row>
    <row r="285" ht="12.75">
      <c r="J285" s="4"/>
    </row>
    <row r="286" ht="12.75">
      <c r="J286" s="4"/>
    </row>
    <row r="287" ht="12.75">
      <c r="J287" s="4"/>
    </row>
    <row r="288" ht="12.75">
      <c r="J288" s="4"/>
    </row>
    <row r="289" ht="12.75">
      <c r="J289" s="4"/>
    </row>
    <row r="290" ht="12.75">
      <c r="J290" s="4"/>
    </row>
    <row r="291" ht="12.75">
      <c r="J291" s="4"/>
    </row>
    <row r="292" ht="12.75">
      <c r="J292" s="4"/>
    </row>
    <row r="293" ht="12.75">
      <c r="J293" s="4"/>
    </row>
    <row r="294" ht="12.75">
      <c r="J294" s="4"/>
    </row>
    <row r="295" ht="12.75">
      <c r="J295" s="4"/>
    </row>
    <row r="296" ht="12.75">
      <c r="J296" s="4"/>
    </row>
    <row r="297" ht="12.75">
      <c r="J297" s="4"/>
    </row>
    <row r="298" ht="12.75">
      <c r="J298" s="4"/>
    </row>
    <row r="299" ht="12.75">
      <c r="J299" s="4"/>
    </row>
    <row r="300" ht="12.75">
      <c r="J300" s="4"/>
    </row>
    <row r="301" ht="12.75">
      <c r="J301" s="4"/>
    </row>
    <row r="302" ht="12.75">
      <c r="J302" s="4"/>
    </row>
    <row r="303" ht="12.75">
      <c r="J303" s="4"/>
    </row>
    <row r="304" ht="12.75">
      <c r="J304" s="4"/>
    </row>
    <row r="305" ht="12.75">
      <c r="J305" s="4"/>
    </row>
    <row r="306" ht="12.75">
      <c r="J306" s="4"/>
    </row>
    <row r="307" ht="12.75">
      <c r="J307" s="4"/>
    </row>
    <row r="308" ht="12.75">
      <c r="J308" s="4"/>
    </row>
    <row r="309" ht="12.75">
      <c r="J309" s="4"/>
    </row>
    <row r="310" ht="12.75">
      <c r="J310" s="4"/>
    </row>
    <row r="311" ht="12.75">
      <c r="J311" s="4"/>
    </row>
    <row r="312" ht="12.75">
      <c r="J312" s="4"/>
    </row>
    <row r="313" ht="12.75">
      <c r="J313" s="4"/>
    </row>
    <row r="314" ht="12.75">
      <c r="J314" s="4"/>
    </row>
    <row r="315" ht="12.75">
      <c r="J315" s="4"/>
    </row>
    <row r="316" ht="12.75">
      <c r="J316" s="4"/>
    </row>
    <row r="317" ht="12.75">
      <c r="J317" s="4"/>
    </row>
    <row r="318" ht="12.75">
      <c r="J318" s="4"/>
    </row>
    <row r="319" ht="12.75">
      <c r="J319" s="4"/>
    </row>
    <row r="320" ht="12.75">
      <c r="J320" s="4"/>
    </row>
    <row r="321" ht="12.75">
      <c r="J321" s="4"/>
    </row>
    <row r="322" ht="12.75">
      <c r="J322" s="4"/>
    </row>
    <row r="323" ht="12.75">
      <c r="J323" s="4"/>
    </row>
    <row r="324" ht="12.75">
      <c r="J324" s="4"/>
    </row>
    <row r="325" ht="12.75">
      <c r="J325" s="4"/>
    </row>
    <row r="326" ht="12.75">
      <c r="J326" s="4"/>
    </row>
    <row r="327" ht="12.75">
      <c r="J327" s="4"/>
    </row>
    <row r="328" ht="12.75">
      <c r="J328" s="4"/>
    </row>
    <row r="329" ht="12.75">
      <c r="J329" s="4"/>
    </row>
    <row r="330" ht="12.75">
      <c r="J330" s="4"/>
    </row>
    <row r="331" ht="12.75">
      <c r="J331" s="4"/>
    </row>
    <row r="332" ht="12.75">
      <c r="J332" s="4"/>
    </row>
    <row r="333" ht="12.75">
      <c r="J333" s="4"/>
    </row>
    <row r="334" ht="12.75">
      <c r="J334" s="4"/>
    </row>
    <row r="335" ht="12.75">
      <c r="J335" s="4"/>
    </row>
    <row r="336" ht="12.75">
      <c r="J336" s="4"/>
    </row>
    <row r="337" ht="12.75">
      <c r="J337" s="4"/>
    </row>
    <row r="338" ht="12.75">
      <c r="J338" s="4"/>
    </row>
    <row r="339" ht="12.75">
      <c r="J339" s="4"/>
    </row>
    <row r="340" ht="12.75">
      <c r="J340" s="4"/>
    </row>
    <row r="341" ht="12.75">
      <c r="J341" s="4"/>
    </row>
    <row r="342" ht="12.75">
      <c r="J342" s="4"/>
    </row>
    <row r="343" ht="12.75">
      <c r="J343" s="4"/>
    </row>
    <row r="344" ht="12.75">
      <c r="J344" s="4"/>
    </row>
    <row r="345" ht="12.75">
      <c r="J345" s="4"/>
    </row>
    <row r="346" ht="12.75">
      <c r="J346" s="4"/>
    </row>
    <row r="347" ht="12.75">
      <c r="J347" s="4"/>
    </row>
    <row r="348" ht="12.75">
      <c r="J348" s="4"/>
    </row>
    <row r="349" ht="12.75">
      <c r="J349" s="4"/>
    </row>
    <row r="350" ht="12.75">
      <c r="J350" s="4"/>
    </row>
    <row r="351" ht="12.75">
      <c r="J351" s="4"/>
    </row>
    <row r="352" ht="12.75">
      <c r="J352" s="4"/>
    </row>
    <row r="353" ht="12.75">
      <c r="J353" s="4"/>
    </row>
    <row r="354" ht="12.75">
      <c r="J354" s="4"/>
    </row>
    <row r="355" ht="12.75">
      <c r="J355" s="4"/>
    </row>
    <row r="356" ht="12.75">
      <c r="J356" s="4"/>
    </row>
    <row r="357" ht="12.75">
      <c r="J357" s="4"/>
    </row>
    <row r="358" ht="12.75">
      <c r="J358" s="4"/>
    </row>
    <row r="359" ht="12.75">
      <c r="J359" s="4"/>
    </row>
    <row r="360" ht="12.75">
      <c r="J360" s="4"/>
    </row>
    <row r="361" ht="12.75">
      <c r="J361" s="4"/>
    </row>
    <row r="362" ht="12.75">
      <c r="J362" s="4"/>
    </row>
    <row r="363" ht="12.75">
      <c r="J363" s="4"/>
    </row>
    <row r="364" ht="12.75">
      <c r="J364" s="4"/>
    </row>
    <row r="365" ht="12.75">
      <c r="J365" s="4"/>
    </row>
    <row r="366" ht="12.75">
      <c r="J366" s="4"/>
    </row>
    <row r="367" ht="12.75">
      <c r="J367" s="4"/>
    </row>
    <row r="368" ht="12.75">
      <c r="J368" s="4"/>
    </row>
    <row r="369" ht="12.75">
      <c r="J369" s="4"/>
    </row>
    <row r="370" ht="12.75">
      <c r="J370" s="4"/>
    </row>
    <row r="371" ht="12.75">
      <c r="J371" s="4"/>
    </row>
    <row r="372" ht="12.75">
      <c r="J372" s="4"/>
    </row>
    <row r="373" ht="12.75">
      <c r="J373" s="4"/>
    </row>
    <row r="374" ht="12.75">
      <c r="J374" s="4"/>
    </row>
    <row r="375" ht="12.75">
      <c r="J375" s="4"/>
    </row>
    <row r="376" ht="12.75">
      <c r="J376" s="4"/>
    </row>
    <row r="377" ht="12.75">
      <c r="J377" s="4"/>
    </row>
    <row r="378" ht="12.75">
      <c r="J378" s="4"/>
    </row>
    <row r="379" ht="12.75">
      <c r="J379" s="4"/>
    </row>
    <row r="380" ht="12.75">
      <c r="J380" s="4"/>
    </row>
    <row r="381" ht="12.75">
      <c r="J381" s="4"/>
    </row>
    <row r="382" ht="12.75">
      <c r="J382" s="4"/>
    </row>
    <row r="383" ht="12.75">
      <c r="J383" s="4"/>
    </row>
    <row r="384" ht="12.75">
      <c r="J384" s="4"/>
    </row>
    <row r="385" ht="12.75">
      <c r="J385" s="4"/>
    </row>
    <row r="386" ht="12.75">
      <c r="J386" s="4"/>
    </row>
    <row r="387" ht="12.75">
      <c r="J387" s="4"/>
    </row>
    <row r="388" ht="12.75">
      <c r="J388" s="4"/>
    </row>
    <row r="389" ht="12.75">
      <c r="J389" s="4"/>
    </row>
    <row r="390" ht="12.75">
      <c r="J390" s="4"/>
    </row>
    <row r="391" ht="12.75">
      <c r="J391" s="4"/>
    </row>
    <row r="392" ht="12.75">
      <c r="J392" s="4"/>
    </row>
    <row r="393" ht="12.75">
      <c r="J393" s="4"/>
    </row>
    <row r="394" ht="12.75">
      <c r="J394" s="4"/>
    </row>
    <row r="395" ht="12.75">
      <c r="J395" s="4"/>
    </row>
    <row r="396" ht="12.75">
      <c r="J396" s="4"/>
    </row>
    <row r="397" ht="12.75">
      <c r="J397" s="4"/>
    </row>
    <row r="398" ht="12.75">
      <c r="J398" s="4"/>
    </row>
    <row r="399" ht="12.75">
      <c r="J399" s="4"/>
    </row>
    <row r="400" ht="12.75">
      <c r="J400" s="4"/>
    </row>
    <row r="401" ht="12.75">
      <c r="J401" s="4"/>
    </row>
    <row r="402" ht="12.75">
      <c r="J402" s="4"/>
    </row>
    <row r="403" ht="12.75">
      <c r="J403" s="4"/>
    </row>
    <row r="404" ht="12.75">
      <c r="J404" s="4"/>
    </row>
    <row r="405" ht="12.75">
      <c r="J405" s="4"/>
    </row>
    <row r="406" ht="12.75">
      <c r="J406" s="4"/>
    </row>
    <row r="407" ht="12.75">
      <c r="J407" s="4"/>
    </row>
    <row r="408" ht="12.75">
      <c r="J408" s="4"/>
    </row>
    <row r="409" ht="12.75">
      <c r="J409" s="4"/>
    </row>
    <row r="410" ht="12.75">
      <c r="J410" s="4"/>
    </row>
    <row r="411" ht="12.75">
      <c r="J411" s="4"/>
    </row>
    <row r="412" ht="12.75">
      <c r="J412" s="4"/>
    </row>
    <row r="413" ht="12.75">
      <c r="J413" s="4"/>
    </row>
    <row r="414" ht="12.75">
      <c r="J414" s="4"/>
    </row>
    <row r="415" ht="12.75">
      <c r="J415" s="4"/>
    </row>
    <row r="416" ht="12.75">
      <c r="J416" s="4"/>
    </row>
    <row r="417" ht="12.75">
      <c r="J417" s="4"/>
    </row>
    <row r="418" ht="12.75">
      <c r="J418" s="4"/>
    </row>
    <row r="419" ht="12.75">
      <c r="J419" s="4"/>
    </row>
    <row r="420" ht="12.75">
      <c r="J420" s="4"/>
    </row>
    <row r="421" ht="12.75">
      <c r="J421" s="4"/>
    </row>
    <row r="422" ht="12.75">
      <c r="J422" s="4"/>
    </row>
    <row r="423" ht="12.75">
      <c r="J423" s="4"/>
    </row>
    <row r="424" ht="12.75">
      <c r="J424" s="4"/>
    </row>
    <row r="425" ht="12.75">
      <c r="J425" s="4"/>
    </row>
    <row r="426" ht="12.75">
      <c r="J426" s="4"/>
    </row>
    <row r="427" ht="12.75">
      <c r="J427" s="4"/>
    </row>
    <row r="428" ht="12.75">
      <c r="J428" s="4"/>
    </row>
    <row r="429" ht="12.75">
      <c r="J429" s="4"/>
    </row>
    <row r="430" ht="12.75">
      <c r="J430" s="4"/>
    </row>
    <row r="431" ht="12.75">
      <c r="J431" s="4"/>
    </row>
    <row r="432" ht="12.75">
      <c r="J432" s="4"/>
    </row>
    <row r="433" ht="12.75">
      <c r="J433" s="4"/>
    </row>
    <row r="434" ht="12.75">
      <c r="J434" s="4"/>
    </row>
    <row r="435" ht="12.75">
      <c r="J435" s="4"/>
    </row>
    <row r="436" ht="12.75">
      <c r="J436" s="4"/>
    </row>
    <row r="437" ht="12.75">
      <c r="J437" s="4"/>
    </row>
    <row r="438" ht="12.75">
      <c r="J438" s="4"/>
    </row>
    <row r="439" ht="12.75">
      <c r="J439" s="4"/>
    </row>
    <row r="440" ht="12.75">
      <c r="J440" s="4"/>
    </row>
    <row r="441" ht="12.75">
      <c r="J441" s="4"/>
    </row>
    <row r="442" ht="12.75">
      <c r="J442" s="4"/>
    </row>
    <row r="443" ht="12.75">
      <c r="J443" s="4"/>
    </row>
    <row r="444" ht="12.75">
      <c r="J444" s="4"/>
    </row>
    <row r="445" ht="12.75">
      <c r="J445" s="4"/>
    </row>
    <row r="446" ht="12.75">
      <c r="J446" s="4"/>
    </row>
    <row r="447" ht="12.75">
      <c r="J447" s="4"/>
    </row>
    <row r="448" ht="12.75">
      <c r="J448" s="4"/>
    </row>
    <row r="449" ht="12.75">
      <c r="J449" s="4"/>
    </row>
    <row r="450" ht="12.75">
      <c r="J450" s="4"/>
    </row>
    <row r="451" ht="12.75">
      <c r="J451" s="4"/>
    </row>
    <row r="452" ht="12.75">
      <c r="J452" s="4"/>
    </row>
    <row r="453" ht="12.75">
      <c r="J453" s="4"/>
    </row>
    <row r="454" ht="12.75">
      <c r="J454" s="4"/>
    </row>
    <row r="455" ht="12.75">
      <c r="J455" s="4"/>
    </row>
    <row r="456" ht="12.75">
      <c r="J456" s="4"/>
    </row>
    <row r="457" ht="12.75">
      <c r="J457" s="4"/>
    </row>
    <row r="458" ht="12.75">
      <c r="J458" s="4"/>
    </row>
    <row r="459" ht="12.75">
      <c r="J459" s="4"/>
    </row>
    <row r="460" ht="12.75">
      <c r="J460" s="4"/>
    </row>
    <row r="461" ht="12.75">
      <c r="J461" s="4"/>
    </row>
    <row r="462" ht="12.75">
      <c r="J462" s="4"/>
    </row>
    <row r="463" ht="12.75">
      <c r="J463" s="4"/>
    </row>
    <row r="464" ht="12.75">
      <c r="J464" s="4"/>
    </row>
    <row r="465" ht="12.75">
      <c r="J465" s="4"/>
    </row>
    <row r="466" ht="12.75">
      <c r="J466" s="4"/>
    </row>
    <row r="467" ht="12.75">
      <c r="J467" s="4"/>
    </row>
    <row r="468" ht="12.75">
      <c r="J468" s="4"/>
    </row>
    <row r="469" ht="12.75">
      <c r="J469" s="4"/>
    </row>
    <row r="470" ht="12.75">
      <c r="J470" s="4"/>
    </row>
    <row r="471" ht="12.75">
      <c r="J471" s="4"/>
    </row>
    <row r="472" ht="12.75">
      <c r="J472" s="4"/>
    </row>
    <row r="473" ht="12.75">
      <c r="J473" s="4"/>
    </row>
    <row r="474" ht="12.75">
      <c r="J474" s="4"/>
    </row>
    <row r="475" ht="12.75">
      <c r="J475" s="4"/>
    </row>
    <row r="476" ht="12.75">
      <c r="J476" s="4"/>
    </row>
    <row r="477" ht="12.75">
      <c r="J477" s="4"/>
    </row>
    <row r="478" ht="12.75">
      <c r="J478" s="4"/>
    </row>
    <row r="479" ht="12.75">
      <c r="J479" s="4"/>
    </row>
    <row r="480" ht="12.75">
      <c r="J480" s="4"/>
    </row>
    <row r="481" ht="12.75">
      <c r="J481" s="4"/>
    </row>
    <row r="482" ht="12.75">
      <c r="J482" s="4"/>
    </row>
    <row r="483" ht="12.75">
      <c r="J483" s="4"/>
    </row>
    <row r="484" ht="12.75">
      <c r="J484" s="4"/>
    </row>
    <row r="485" ht="12.75">
      <c r="J485" s="4"/>
    </row>
    <row r="486" ht="12.75">
      <c r="J486" s="4"/>
    </row>
    <row r="487" ht="12.75">
      <c r="J487" s="4"/>
    </row>
    <row r="488" ht="12.75">
      <c r="J488" s="4"/>
    </row>
    <row r="489" ht="12.75">
      <c r="J489" s="4"/>
    </row>
    <row r="490" ht="12.75">
      <c r="J490" s="4"/>
    </row>
    <row r="491" ht="12.75">
      <c r="J491" s="4"/>
    </row>
    <row r="492" ht="12.75">
      <c r="J492" s="4"/>
    </row>
    <row r="493" ht="12.75">
      <c r="J493" s="4"/>
    </row>
    <row r="494" ht="12.75">
      <c r="J494" s="4"/>
    </row>
    <row r="495" ht="12.75">
      <c r="J495" s="4"/>
    </row>
    <row r="496" ht="12.75">
      <c r="J496" s="4"/>
    </row>
    <row r="497" ht="12.75">
      <c r="J497" s="4"/>
    </row>
    <row r="498" ht="12.75">
      <c r="J498" s="4"/>
    </row>
    <row r="499" ht="12.75">
      <c r="J499" s="4"/>
    </row>
    <row r="500" ht="12.75">
      <c r="J500" s="4"/>
    </row>
    <row r="501" ht="12.75">
      <c r="J501" s="4"/>
    </row>
    <row r="502" ht="12.75">
      <c r="J502" s="4"/>
    </row>
    <row r="503" ht="12.75">
      <c r="J503" s="4"/>
    </row>
    <row r="504" ht="12.75">
      <c r="J504" s="4"/>
    </row>
    <row r="505" ht="12.75">
      <c r="J505" s="4"/>
    </row>
    <row r="506" ht="12.75">
      <c r="J506" s="4"/>
    </row>
    <row r="507" ht="12.75">
      <c r="J507" s="4"/>
    </row>
    <row r="508" ht="12.75">
      <c r="J508" s="4"/>
    </row>
    <row r="509" ht="12.75">
      <c r="J509" s="4"/>
    </row>
    <row r="510" ht="12.75">
      <c r="J510" s="4"/>
    </row>
    <row r="511" ht="12.75">
      <c r="J511" s="4"/>
    </row>
    <row r="512" ht="12.75">
      <c r="J512" s="4"/>
    </row>
    <row r="513" ht="12.75">
      <c r="J513" s="4"/>
    </row>
    <row r="514" ht="12.75">
      <c r="J514" s="4"/>
    </row>
    <row r="515" ht="12.75">
      <c r="J515" s="4"/>
    </row>
    <row r="516" ht="12.75">
      <c r="J516" s="4"/>
    </row>
    <row r="517" ht="12.75">
      <c r="J517" s="4"/>
    </row>
    <row r="518" ht="12.75">
      <c r="J518" s="4"/>
    </row>
    <row r="519" ht="12.75">
      <c r="J519" s="4"/>
    </row>
    <row r="520" ht="12.75">
      <c r="J520" s="4"/>
    </row>
    <row r="521" ht="12.75">
      <c r="J521" s="4"/>
    </row>
    <row r="522" ht="12.75">
      <c r="J522" s="4"/>
    </row>
    <row r="523" ht="12.75">
      <c r="J523" s="4"/>
    </row>
    <row r="524" ht="12.75">
      <c r="J524" s="4"/>
    </row>
    <row r="525" ht="12.75">
      <c r="J525" s="4"/>
    </row>
    <row r="526" ht="12.75">
      <c r="J526" s="4"/>
    </row>
    <row r="527" ht="12.75">
      <c r="J527" s="4"/>
    </row>
    <row r="528" ht="12.75">
      <c r="J528" s="4"/>
    </row>
    <row r="529" ht="12.75">
      <c r="J529" s="4"/>
    </row>
    <row r="530" ht="12.75">
      <c r="J530" s="4"/>
    </row>
    <row r="531" ht="12.75">
      <c r="J531" s="4"/>
    </row>
    <row r="532" ht="12.75">
      <c r="J532" s="4"/>
    </row>
    <row r="533" ht="12.75">
      <c r="J533" s="4"/>
    </row>
    <row r="534" ht="12.75">
      <c r="J534" s="4"/>
    </row>
    <row r="535" ht="12.75">
      <c r="J535" s="4"/>
    </row>
    <row r="536" ht="12.75">
      <c r="J536" s="4"/>
    </row>
    <row r="537" ht="12.75">
      <c r="J537" s="4"/>
    </row>
    <row r="538" ht="12.75">
      <c r="J538" s="4"/>
    </row>
    <row r="539" ht="12.75">
      <c r="J539" s="4"/>
    </row>
    <row r="540" ht="12.75">
      <c r="J540" s="4"/>
    </row>
    <row r="541" ht="12.75">
      <c r="J541" s="4"/>
    </row>
    <row r="542" ht="12.75">
      <c r="J542" s="4"/>
    </row>
    <row r="543" ht="12.75">
      <c r="J543" s="4"/>
    </row>
    <row r="544" ht="12.75">
      <c r="J544" s="4"/>
    </row>
    <row r="545" ht="12.75">
      <c r="J545" s="4"/>
    </row>
    <row r="546" ht="12.75">
      <c r="J546" s="4"/>
    </row>
    <row r="547" ht="12.75">
      <c r="J547" s="4"/>
    </row>
    <row r="548" ht="12.75">
      <c r="J548" s="4"/>
    </row>
    <row r="549" ht="12.75">
      <c r="J549" s="4"/>
    </row>
    <row r="550" ht="12.75">
      <c r="J550" s="4"/>
    </row>
    <row r="551" ht="12.75">
      <c r="J551" s="4"/>
    </row>
    <row r="552" ht="12.75">
      <c r="J552" s="4"/>
    </row>
    <row r="553" ht="12.75">
      <c r="J553" s="4"/>
    </row>
    <row r="554" ht="12.75">
      <c r="J554" s="4"/>
    </row>
    <row r="555" ht="12.75">
      <c r="J555" s="4"/>
    </row>
    <row r="556" ht="12.75">
      <c r="J556" s="4"/>
    </row>
    <row r="557" ht="12.75">
      <c r="J557" s="4"/>
    </row>
    <row r="558" ht="12.75">
      <c r="J558" s="4"/>
    </row>
    <row r="559" ht="12.75">
      <c r="J559" s="4"/>
    </row>
    <row r="560" ht="12.75">
      <c r="J560" s="4"/>
    </row>
    <row r="561" ht="12.75">
      <c r="J561" s="4"/>
    </row>
    <row r="562" ht="12.75">
      <c r="J562" s="4"/>
    </row>
    <row r="563" ht="12.75">
      <c r="J563" s="4"/>
    </row>
    <row r="564" ht="12.75">
      <c r="J564" s="4"/>
    </row>
    <row r="565" ht="12.75">
      <c r="J565" s="4"/>
    </row>
    <row r="566" ht="12.75">
      <c r="J566" s="4"/>
    </row>
    <row r="567" ht="12.75">
      <c r="J567" s="4"/>
    </row>
    <row r="568" ht="12.75">
      <c r="J568" s="4"/>
    </row>
    <row r="569" ht="12.75">
      <c r="J569" s="4"/>
    </row>
    <row r="570" ht="12.75">
      <c r="J570" s="4"/>
    </row>
    <row r="571" ht="12.75">
      <c r="J571" s="4"/>
    </row>
    <row r="572" ht="12.75">
      <c r="J572" s="4"/>
    </row>
    <row r="573" ht="12.75">
      <c r="J573" s="4"/>
    </row>
    <row r="574" ht="12.75">
      <c r="J574" s="4"/>
    </row>
    <row r="575" ht="12.75">
      <c r="J575" s="4"/>
    </row>
    <row r="576" ht="12.75">
      <c r="J576" s="4"/>
    </row>
    <row r="577" ht="12.75">
      <c r="J577" s="4"/>
    </row>
    <row r="578" ht="12.75">
      <c r="J578" s="4"/>
    </row>
    <row r="579" ht="12.75">
      <c r="J579" s="4"/>
    </row>
    <row r="580" ht="12.75">
      <c r="J580" s="4"/>
    </row>
    <row r="581" ht="12.75">
      <c r="J581" s="4"/>
    </row>
    <row r="582" ht="12.75">
      <c r="J582" s="4"/>
    </row>
    <row r="583" ht="12.75">
      <c r="J583" s="4"/>
    </row>
    <row r="584" ht="12.75">
      <c r="J584" s="4"/>
    </row>
    <row r="585" ht="12.75">
      <c r="J585" s="4"/>
    </row>
    <row r="586" ht="12.75">
      <c r="J586" s="4"/>
    </row>
    <row r="587" ht="12.75">
      <c r="J587" s="4"/>
    </row>
    <row r="588" ht="12.75">
      <c r="J588" s="4"/>
    </row>
    <row r="589" ht="12.75">
      <c r="J589" s="4"/>
    </row>
    <row r="590" ht="12.75">
      <c r="J590" s="4"/>
    </row>
    <row r="591" ht="12.75">
      <c r="J591" s="4"/>
    </row>
    <row r="592" ht="12.75">
      <c r="J592" s="4"/>
    </row>
    <row r="593" ht="12.75">
      <c r="J593" s="4"/>
    </row>
    <row r="594" ht="12.75">
      <c r="J594" s="4"/>
    </row>
    <row r="595" ht="12.75">
      <c r="J595" s="4"/>
    </row>
    <row r="596" ht="12.75">
      <c r="J596" s="4"/>
    </row>
    <row r="597" ht="12.75">
      <c r="J597" s="4"/>
    </row>
    <row r="598" ht="12.75">
      <c r="J598" s="4"/>
    </row>
    <row r="599" ht="12.75">
      <c r="J599" s="4"/>
    </row>
    <row r="600" ht="12.75">
      <c r="J600" s="4"/>
    </row>
    <row r="601" ht="12.75">
      <c r="J601" s="4"/>
    </row>
    <row r="602" ht="12.75">
      <c r="J602" s="4"/>
    </row>
    <row r="603" ht="12.75">
      <c r="J603" s="4"/>
    </row>
    <row r="604" ht="12.75">
      <c r="J604" s="4"/>
    </row>
    <row r="605" ht="12.75">
      <c r="J605" s="4"/>
    </row>
    <row r="606" ht="12.75">
      <c r="J606" s="4"/>
    </row>
    <row r="607" ht="12.75">
      <c r="J607" s="4"/>
    </row>
    <row r="608" ht="12.75">
      <c r="J608" s="4"/>
    </row>
    <row r="609" ht="12.75">
      <c r="J609" s="4"/>
    </row>
    <row r="610" ht="12.75">
      <c r="J610" s="4"/>
    </row>
    <row r="611" ht="12.75">
      <c r="J611" s="4"/>
    </row>
    <row r="612" ht="12.75">
      <c r="J612" s="4"/>
    </row>
    <row r="613" ht="12.75">
      <c r="J613" s="4"/>
    </row>
    <row r="614" ht="12.75">
      <c r="J614" s="4"/>
    </row>
    <row r="615" ht="12.75">
      <c r="J615" s="4"/>
    </row>
    <row r="616" ht="12.75">
      <c r="J616" s="4"/>
    </row>
    <row r="617" ht="12.75">
      <c r="J617" s="4"/>
    </row>
    <row r="618" ht="12.75">
      <c r="J618" s="4"/>
    </row>
    <row r="619" ht="12.75">
      <c r="J619" s="4"/>
    </row>
    <row r="620" ht="12.75">
      <c r="J620" s="4"/>
    </row>
    <row r="621" ht="12.75">
      <c r="J621" s="4"/>
    </row>
    <row r="622" ht="12.75">
      <c r="J622" s="4"/>
    </row>
    <row r="623" ht="12.75">
      <c r="J623" s="4"/>
    </row>
    <row r="624" ht="12.75">
      <c r="J624" s="4"/>
    </row>
    <row r="625" ht="12.75">
      <c r="J625" s="4"/>
    </row>
    <row r="626" ht="12.75">
      <c r="J626" s="4"/>
    </row>
    <row r="627" ht="12.75">
      <c r="J627" s="4"/>
    </row>
    <row r="628" ht="12.75">
      <c r="J628" s="4"/>
    </row>
    <row r="629" ht="12.75">
      <c r="J629" s="4"/>
    </row>
    <row r="630" ht="12.75">
      <c r="J630" s="4"/>
    </row>
    <row r="631" ht="12.75">
      <c r="J631" s="4"/>
    </row>
    <row r="632" ht="12.75">
      <c r="J632" s="4"/>
    </row>
    <row r="633" ht="12.75">
      <c r="J633" s="4"/>
    </row>
    <row r="634" ht="12.75">
      <c r="J634" s="4"/>
    </row>
    <row r="635" ht="12.75">
      <c r="J635" s="4"/>
    </row>
    <row r="636" ht="12.75">
      <c r="J636" s="4"/>
    </row>
    <row r="637" ht="12.75">
      <c r="J637" s="4"/>
    </row>
    <row r="638" ht="12.75">
      <c r="J638" s="4"/>
    </row>
    <row r="639" ht="12.75">
      <c r="J639" s="4"/>
    </row>
    <row r="640" ht="12.75">
      <c r="J640" s="4"/>
    </row>
  </sheetData>
  <mergeCells count="1">
    <mergeCell ref="B64:L64"/>
  </mergeCells>
  <printOptions horizontalCentered="1"/>
  <pageMargins left="0.5" right="0.5" top="0.5" bottom="0.5" header="0.5" footer="0.5"/>
  <pageSetup fitToHeight="1" fitToWidth="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B2:S46"/>
  <sheetViews>
    <sheetView workbookViewId="0" topLeftCell="B1">
      <pane xSplit="1" ySplit="10" topLeftCell="C34" activePane="bottomRight" state="frozen"/>
      <selection pane="topLeft" activeCell="H48" sqref="H48"/>
      <selection pane="topRight" activeCell="H48" sqref="H48"/>
      <selection pane="bottomLeft" activeCell="H48" sqref="H48"/>
      <selection pane="bottomRight" activeCell="H48" sqref="H48"/>
    </sheetView>
  </sheetViews>
  <sheetFormatPr defaultColWidth="9.140625" defaultRowHeight="12.75"/>
  <cols>
    <col min="2" max="2" width="48.57421875" style="0" customWidth="1"/>
    <col min="3" max="3" width="3.28125" style="0" customWidth="1"/>
    <col min="4" max="4" width="5.57421875" style="0" customWidth="1"/>
    <col min="5" max="5" width="3.28125" style="0" customWidth="1"/>
    <col min="6" max="6" width="10.140625" style="0" customWidth="1"/>
    <col min="7" max="7" width="1.421875" style="0" customWidth="1"/>
    <col min="8" max="8" width="9.7109375" style="0" customWidth="1"/>
    <col min="9" max="9" width="1.57421875" style="0" customWidth="1"/>
    <col min="10" max="10" width="12.7109375" style="0" customWidth="1"/>
    <col min="11" max="11" width="1.421875" style="0" customWidth="1"/>
    <col min="12" max="12" width="12.140625" style="0" customWidth="1"/>
    <col min="13" max="13" width="1.421875" style="0" customWidth="1"/>
    <col min="14" max="14" width="11.00390625" style="0" customWidth="1"/>
  </cols>
  <sheetData>
    <row r="2" ht="12.75">
      <c r="B2" s="2" t="s">
        <v>5</v>
      </c>
    </row>
    <row r="3" ht="12.75">
      <c r="B3" s="2" t="s">
        <v>211</v>
      </c>
    </row>
    <row r="4" ht="12.75">
      <c r="B4" s="27" t="s">
        <v>38</v>
      </c>
    </row>
    <row r="6" spans="6:12" ht="12.75">
      <c r="F6" s="2"/>
      <c r="G6" s="2"/>
      <c r="H6" s="132" t="s">
        <v>52</v>
      </c>
      <c r="I6" s="132"/>
      <c r="J6" s="132"/>
      <c r="K6" s="78"/>
      <c r="L6" s="38" t="s">
        <v>53</v>
      </c>
    </row>
    <row r="7" spans="6:12" ht="12.75">
      <c r="F7" s="2"/>
      <c r="G7" s="2"/>
      <c r="H7" s="2"/>
      <c r="I7" s="2"/>
      <c r="J7" s="25"/>
      <c r="K7" s="43"/>
      <c r="L7" s="2"/>
    </row>
    <row r="8" spans="6:12" ht="12.75">
      <c r="F8" s="25" t="s">
        <v>51</v>
      </c>
      <c r="G8" s="2"/>
      <c r="H8" s="25" t="s">
        <v>51</v>
      </c>
      <c r="I8" s="2"/>
      <c r="J8" s="25" t="s">
        <v>251</v>
      </c>
      <c r="K8" s="2"/>
      <c r="L8" s="25" t="s">
        <v>250</v>
      </c>
    </row>
    <row r="9" spans="2:14" ht="12.75">
      <c r="B9" s="30"/>
      <c r="D9" s="25" t="s">
        <v>46</v>
      </c>
      <c r="F9" s="38" t="s">
        <v>115</v>
      </c>
      <c r="G9" s="2"/>
      <c r="H9" s="38" t="s">
        <v>116</v>
      </c>
      <c r="I9" s="2"/>
      <c r="J9" s="38" t="s">
        <v>252</v>
      </c>
      <c r="K9" s="2"/>
      <c r="L9" s="38" t="s">
        <v>54</v>
      </c>
      <c r="N9" s="38" t="s">
        <v>257</v>
      </c>
    </row>
    <row r="10" spans="6:14" ht="12.75">
      <c r="F10" s="25" t="s">
        <v>258</v>
      </c>
      <c r="G10" s="2"/>
      <c r="H10" s="25" t="s">
        <v>258</v>
      </c>
      <c r="I10" s="2"/>
      <c r="J10" s="25" t="s">
        <v>258</v>
      </c>
      <c r="K10" s="2"/>
      <c r="L10" s="25" t="s">
        <v>258</v>
      </c>
      <c r="N10" s="25" t="s">
        <v>258</v>
      </c>
    </row>
    <row r="11" spans="6:14" ht="12.75">
      <c r="F11" s="9"/>
      <c r="J11" s="9"/>
      <c r="L11" s="9"/>
      <c r="N11" s="9"/>
    </row>
    <row r="12" spans="2:19" ht="12.75">
      <c r="B12" s="2" t="s">
        <v>178</v>
      </c>
      <c r="F12" s="50">
        <v>459935</v>
      </c>
      <c r="G12" s="20"/>
      <c r="H12" s="20">
        <v>81448</v>
      </c>
      <c r="I12" s="20"/>
      <c r="J12" s="50">
        <v>92</v>
      </c>
      <c r="K12" s="20"/>
      <c r="L12" s="50">
        <v>657667</v>
      </c>
      <c r="M12" s="20"/>
      <c r="N12" s="50">
        <f>SUM(F12:M12)</f>
        <v>1199142</v>
      </c>
      <c r="O12" s="4"/>
      <c r="P12" s="4"/>
      <c r="Q12" s="4"/>
      <c r="R12" s="4"/>
      <c r="S12" s="4"/>
    </row>
    <row r="13" spans="2:19" ht="12.75">
      <c r="B13" s="41"/>
      <c r="F13" s="7"/>
      <c r="G13" s="7"/>
      <c r="H13" s="7"/>
      <c r="I13" s="7"/>
      <c r="J13" s="7"/>
      <c r="K13" s="7"/>
      <c r="L13" s="7"/>
      <c r="M13" s="7"/>
      <c r="N13" s="50"/>
      <c r="O13" s="4"/>
      <c r="P13" s="4"/>
      <c r="Q13" s="4"/>
      <c r="R13" s="4"/>
      <c r="S13" s="4"/>
    </row>
    <row r="14" spans="2:19" ht="12.75">
      <c r="B14" t="s">
        <v>99</v>
      </c>
      <c r="F14" s="7">
        <v>0</v>
      </c>
      <c r="G14" s="7"/>
      <c r="H14" s="7">
        <v>0</v>
      </c>
      <c r="I14" s="7"/>
      <c r="J14" s="7">
        <v>0</v>
      </c>
      <c r="K14" s="7"/>
      <c r="L14" s="20">
        <f>+KLSE_CPL!L38</f>
        <v>76326</v>
      </c>
      <c r="M14" s="7"/>
      <c r="N14" s="50">
        <f>SUM(F14:M14)</f>
        <v>76326</v>
      </c>
      <c r="O14" s="4"/>
      <c r="P14" s="4"/>
      <c r="Q14" s="4"/>
      <c r="R14" s="4"/>
      <c r="S14" s="4"/>
    </row>
    <row r="15" spans="2:19" ht="12.75">
      <c r="B15" t="s">
        <v>256</v>
      </c>
      <c r="F15" s="7">
        <v>0</v>
      </c>
      <c r="G15" s="7"/>
      <c r="H15" s="7">
        <v>0</v>
      </c>
      <c r="I15" s="7"/>
      <c r="J15" s="7">
        <v>0</v>
      </c>
      <c r="K15" s="7"/>
      <c r="L15" s="20">
        <v>-16602</v>
      </c>
      <c r="M15" s="7"/>
      <c r="N15" s="50">
        <f>SUM(F15:M15)</f>
        <v>-16602</v>
      </c>
      <c r="O15" s="4"/>
      <c r="P15" s="4"/>
      <c r="Q15" s="4"/>
      <c r="R15" s="4"/>
      <c r="S15" s="4"/>
    </row>
    <row r="16" spans="2:19" ht="12.75">
      <c r="B16" t="s">
        <v>104</v>
      </c>
      <c r="F16" s="7"/>
      <c r="G16" s="7"/>
      <c r="H16" s="7"/>
      <c r="I16" s="7"/>
      <c r="J16" s="7"/>
      <c r="K16" s="7"/>
      <c r="L16" s="20"/>
      <c r="M16" s="7"/>
      <c r="N16" s="50"/>
      <c r="O16" s="4"/>
      <c r="P16" s="4"/>
      <c r="Q16" s="4"/>
      <c r="R16" s="4"/>
      <c r="S16" s="4"/>
    </row>
    <row r="17" spans="2:19" ht="12.75">
      <c r="B17" s="41" t="s">
        <v>1</v>
      </c>
      <c r="F17" s="20">
        <v>1375</v>
      </c>
      <c r="G17" s="20"/>
      <c r="H17" s="20">
        <v>1767</v>
      </c>
      <c r="I17" s="7"/>
      <c r="J17" s="7">
        <v>0</v>
      </c>
      <c r="K17" s="7"/>
      <c r="L17" s="20">
        <v>0</v>
      </c>
      <c r="M17" s="7"/>
      <c r="N17" s="50">
        <f>SUM(F17:M17)</f>
        <v>3142</v>
      </c>
      <c r="O17" s="4"/>
      <c r="P17" s="4"/>
      <c r="Q17" s="4"/>
      <c r="R17" s="4"/>
      <c r="S17" s="4"/>
    </row>
    <row r="18" spans="2:19" ht="12.75">
      <c r="B18" s="41" t="s">
        <v>95</v>
      </c>
      <c r="F18" s="20">
        <v>1500</v>
      </c>
      <c r="G18" s="20"/>
      <c r="H18" s="20">
        <v>2430</v>
      </c>
      <c r="I18" s="7"/>
      <c r="J18" s="7">
        <v>0</v>
      </c>
      <c r="K18" s="7"/>
      <c r="L18" s="20">
        <v>0</v>
      </c>
      <c r="M18" s="7"/>
      <c r="N18" s="50">
        <f>SUM(F18:M18)</f>
        <v>3930</v>
      </c>
      <c r="O18" s="4"/>
      <c r="P18" s="4"/>
      <c r="Q18" s="4"/>
      <c r="R18" s="4"/>
      <c r="S18" s="4"/>
    </row>
    <row r="19" spans="2:19" ht="12.75">
      <c r="B19" t="s">
        <v>25</v>
      </c>
      <c r="F19" s="20">
        <v>0</v>
      </c>
      <c r="G19" s="20"/>
      <c r="H19" s="20">
        <v>-7763</v>
      </c>
      <c r="I19" s="7"/>
      <c r="J19" s="7">
        <v>0</v>
      </c>
      <c r="K19" s="7"/>
      <c r="L19" s="20">
        <v>0</v>
      </c>
      <c r="M19" s="7"/>
      <c r="N19" s="50">
        <f>SUM(F19:M19)</f>
        <v>-7763</v>
      </c>
      <c r="O19" s="4"/>
      <c r="P19" s="4"/>
      <c r="Q19" s="4"/>
      <c r="R19" s="4"/>
      <c r="S19" s="4"/>
    </row>
    <row r="20" spans="2:19" ht="12.75">
      <c r="B20" s="41"/>
      <c r="F20" s="49"/>
      <c r="G20" s="49"/>
      <c r="H20" s="49"/>
      <c r="I20" s="15"/>
      <c r="J20" s="15"/>
      <c r="K20" s="15"/>
      <c r="L20" s="49"/>
      <c r="M20" s="15"/>
      <c r="N20" s="51"/>
      <c r="O20" s="4"/>
      <c r="P20" s="4"/>
      <c r="Q20" s="4"/>
      <c r="R20" s="4"/>
      <c r="S20" s="4"/>
    </row>
    <row r="21" spans="2:19" ht="13.5" thickBot="1">
      <c r="B21" s="2" t="s">
        <v>220</v>
      </c>
      <c r="F21" s="26">
        <f>SUM(F12:F20)</f>
        <v>462810</v>
      </c>
      <c r="G21" s="26"/>
      <c r="H21" s="26">
        <f>SUM(H12:H20)</f>
        <v>77882</v>
      </c>
      <c r="I21" s="26"/>
      <c r="J21" s="26">
        <f>SUM(J12:J20)</f>
        <v>92</v>
      </c>
      <c r="K21" s="26"/>
      <c r="L21" s="26">
        <f>SUM(L12:L20)</f>
        <v>717391</v>
      </c>
      <c r="M21" s="26"/>
      <c r="N21" s="26">
        <f>SUM(N12:N20)</f>
        <v>1258175</v>
      </c>
      <c r="O21" s="8"/>
      <c r="P21" s="8"/>
      <c r="Q21" s="4"/>
      <c r="R21" s="4"/>
      <c r="S21" s="4"/>
    </row>
    <row r="22" spans="2:19" ht="13.5" thickTop="1">
      <c r="B22" s="2"/>
      <c r="F22" s="8"/>
      <c r="G22" s="8"/>
      <c r="H22" s="8"/>
      <c r="I22" s="8"/>
      <c r="J22" s="8"/>
      <c r="K22" s="8"/>
      <c r="L22" s="8"/>
      <c r="M22" s="8"/>
      <c r="N22" s="8"/>
      <c r="O22" s="4"/>
      <c r="P22" s="4"/>
      <c r="Q22" s="4"/>
      <c r="R22" s="4"/>
      <c r="S22" s="4"/>
    </row>
    <row r="23" spans="2:19" ht="12.75">
      <c r="B23" s="2"/>
      <c r="F23" s="8"/>
      <c r="G23" s="8"/>
      <c r="H23" s="8"/>
      <c r="I23" s="8"/>
      <c r="J23" s="8"/>
      <c r="K23" s="8"/>
      <c r="L23" s="8"/>
      <c r="M23" s="8"/>
      <c r="N23" s="8"/>
      <c r="O23" s="4"/>
      <c r="P23" s="4"/>
      <c r="Q23" s="4"/>
      <c r="R23" s="4"/>
      <c r="S23" s="4"/>
    </row>
    <row r="24" spans="2:19" ht="12.75">
      <c r="B24" s="2"/>
      <c r="F24" s="8"/>
      <c r="G24" s="8"/>
      <c r="H24" s="8"/>
      <c r="I24" s="8"/>
      <c r="J24" s="8"/>
      <c r="K24" s="8"/>
      <c r="L24" s="8"/>
      <c r="M24" s="8"/>
      <c r="N24" s="8"/>
      <c r="O24" s="4"/>
      <c r="P24" s="4"/>
      <c r="Q24" s="4"/>
      <c r="R24" s="4"/>
      <c r="S24" s="4"/>
    </row>
    <row r="25" spans="6:19" ht="12.75">
      <c r="F25" s="4"/>
      <c r="G25" s="4"/>
      <c r="H25" s="4"/>
      <c r="I25" s="4"/>
      <c r="J25" s="4"/>
      <c r="K25" s="4"/>
      <c r="L25" s="4"/>
      <c r="M25" s="4"/>
      <c r="N25" s="4"/>
      <c r="O25" s="4"/>
      <c r="P25" s="4"/>
      <c r="Q25" s="4"/>
      <c r="R25" s="4"/>
      <c r="S25" s="4"/>
    </row>
    <row r="26" spans="2:19" ht="12.75">
      <c r="B26" s="2" t="s">
        <v>2</v>
      </c>
      <c r="E26" s="13"/>
      <c r="F26" s="89">
        <v>451166</v>
      </c>
      <c r="G26" s="7"/>
      <c r="H26" s="7">
        <v>69527</v>
      </c>
      <c r="I26" s="7"/>
      <c r="J26" s="89">
        <v>92</v>
      </c>
      <c r="K26" s="7"/>
      <c r="L26" s="89">
        <v>611228</v>
      </c>
      <c r="M26" s="7"/>
      <c r="N26" s="89">
        <f>SUM(F26:M26)</f>
        <v>1132013</v>
      </c>
      <c r="O26" s="7"/>
      <c r="P26" s="4"/>
      <c r="Q26" s="4"/>
      <c r="R26" s="4"/>
      <c r="S26" s="4"/>
    </row>
    <row r="27" spans="5:19" ht="12.75">
      <c r="E27" s="13"/>
      <c r="F27" s="7"/>
      <c r="G27" s="7"/>
      <c r="H27" s="7"/>
      <c r="I27" s="7"/>
      <c r="J27" s="7"/>
      <c r="K27" s="7"/>
      <c r="L27" s="7"/>
      <c r="M27" s="7"/>
      <c r="N27" s="7"/>
      <c r="O27" s="7"/>
      <c r="P27" s="4"/>
      <c r="Q27" s="4"/>
      <c r="R27" s="4"/>
      <c r="S27" s="4"/>
    </row>
    <row r="28" spans="2:19" ht="12.75">
      <c r="B28" t="s">
        <v>99</v>
      </c>
      <c r="E28" s="13"/>
      <c r="F28" s="7">
        <v>0</v>
      </c>
      <c r="G28" s="7"/>
      <c r="H28" s="7">
        <v>0</v>
      </c>
      <c r="I28" s="7"/>
      <c r="J28" s="7">
        <v>0</v>
      </c>
      <c r="K28" s="7"/>
      <c r="L28" s="7">
        <v>63863</v>
      </c>
      <c r="M28" s="7"/>
      <c r="N28" s="89">
        <f>SUM(F28:M28)</f>
        <v>63863</v>
      </c>
      <c r="O28" s="7"/>
      <c r="P28" s="4"/>
      <c r="Q28" s="4"/>
      <c r="R28" s="4"/>
      <c r="S28" s="4"/>
    </row>
    <row r="29" spans="2:19" ht="12.75">
      <c r="B29" t="s">
        <v>104</v>
      </c>
      <c r="E29" s="13"/>
      <c r="F29" s="7"/>
      <c r="G29" s="7"/>
      <c r="H29" s="7"/>
      <c r="I29" s="7"/>
      <c r="J29" s="7"/>
      <c r="K29" s="7"/>
      <c r="L29" s="7"/>
      <c r="M29" s="7"/>
      <c r="N29" s="89"/>
      <c r="O29" s="7"/>
      <c r="P29" s="4"/>
      <c r="Q29" s="4"/>
      <c r="R29" s="4"/>
      <c r="S29" s="4"/>
    </row>
    <row r="30" spans="2:19" ht="12.75">
      <c r="B30" s="41" t="s">
        <v>1</v>
      </c>
      <c r="E30" s="13"/>
      <c r="F30" s="7">
        <v>7364</v>
      </c>
      <c r="G30" s="7"/>
      <c r="H30" s="7">
        <v>10063</v>
      </c>
      <c r="I30" s="7"/>
      <c r="J30" s="7">
        <v>0</v>
      </c>
      <c r="K30" s="7"/>
      <c r="L30" s="7">
        <v>0</v>
      </c>
      <c r="M30" s="14"/>
      <c r="N30" s="92">
        <f>SUM(F30:M30)</f>
        <v>17427</v>
      </c>
      <c r="O30" s="14"/>
      <c r="P30" s="4"/>
      <c r="Q30" s="4"/>
      <c r="R30" s="4"/>
      <c r="S30" s="4"/>
    </row>
    <row r="31" spans="2:19" ht="12.75">
      <c r="B31" s="41"/>
      <c r="E31" s="13"/>
      <c r="F31" s="14"/>
      <c r="G31" s="14"/>
      <c r="H31" s="14"/>
      <c r="I31" s="14"/>
      <c r="J31" s="14"/>
      <c r="K31" s="14"/>
      <c r="L31" s="14"/>
      <c r="M31" s="14"/>
      <c r="N31" s="92"/>
      <c r="O31" s="7"/>
      <c r="P31" s="4"/>
      <c r="Q31" s="4"/>
      <c r="R31" s="4"/>
      <c r="S31" s="4"/>
    </row>
    <row r="32" spans="2:17" ht="13.5" thickBot="1">
      <c r="B32" s="2" t="s">
        <v>221</v>
      </c>
      <c r="E32" s="13"/>
      <c r="F32" s="16">
        <f>SUM(F26:F31)</f>
        <v>458530</v>
      </c>
      <c r="G32" s="16"/>
      <c r="H32" s="16">
        <f>SUM(H26:H30)</f>
        <v>79590</v>
      </c>
      <c r="I32" s="16"/>
      <c r="J32" s="16">
        <f>SUM(J26:J31)</f>
        <v>92</v>
      </c>
      <c r="K32" s="16"/>
      <c r="L32" s="16">
        <f>SUM(L26:L31)</f>
        <v>675091</v>
      </c>
      <c r="M32" s="16"/>
      <c r="N32" s="16">
        <f>SUM(N26:N30)</f>
        <v>1213303</v>
      </c>
      <c r="O32" s="7"/>
      <c r="P32" s="4"/>
      <c r="Q32" s="4"/>
    </row>
    <row r="33" spans="2:17" ht="13.5" thickTop="1">
      <c r="B33" s="2"/>
      <c r="F33" s="5"/>
      <c r="G33" s="4"/>
      <c r="H33" s="5"/>
      <c r="I33" s="4"/>
      <c r="J33" s="5"/>
      <c r="K33" s="4"/>
      <c r="L33" s="5"/>
      <c r="M33" s="4"/>
      <c r="N33" s="5"/>
      <c r="O33" s="4"/>
      <c r="P33" s="4"/>
      <c r="Q33" s="4"/>
    </row>
    <row r="34" spans="2:17" ht="12.75">
      <c r="B34" s="2"/>
      <c r="F34" s="5"/>
      <c r="G34" s="4"/>
      <c r="H34" s="5"/>
      <c r="I34" s="4"/>
      <c r="J34" s="5"/>
      <c r="K34" s="4"/>
      <c r="L34" s="5"/>
      <c r="M34" s="4"/>
      <c r="N34" s="5"/>
      <c r="O34" s="4"/>
      <c r="P34" s="4"/>
      <c r="Q34" s="4"/>
    </row>
    <row r="35" spans="2:17" ht="12.75">
      <c r="B35" s="2"/>
      <c r="F35" s="5"/>
      <c r="G35" s="4"/>
      <c r="H35" s="5"/>
      <c r="I35" s="4"/>
      <c r="J35" s="5"/>
      <c r="K35" s="4"/>
      <c r="L35" s="5"/>
      <c r="M35" s="4"/>
      <c r="N35" s="5"/>
      <c r="O35" s="4"/>
      <c r="P35" s="4"/>
      <c r="Q35" s="4"/>
    </row>
    <row r="36" spans="6:17" ht="12.75">
      <c r="F36" s="4"/>
      <c r="G36" s="4"/>
      <c r="H36" s="4"/>
      <c r="I36" s="4"/>
      <c r="J36" s="4"/>
      <c r="K36" s="4"/>
      <c r="L36" s="4"/>
      <c r="M36" s="4"/>
      <c r="N36" s="4"/>
      <c r="O36" s="4"/>
      <c r="P36" s="4"/>
      <c r="Q36" s="4"/>
    </row>
    <row r="37" spans="2:14" ht="12.75">
      <c r="B37" s="11"/>
      <c r="C37" s="11"/>
      <c r="D37" s="11"/>
      <c r="E37" s="11"/>
      <c r="F37" s="11"/>
      <c r="G37" s="11"/>
      <c r="H37" s="11"/>
      <c r="I37" s="11"/>
      <c r="J37" s="11"/>
      <c r="K37" s="11"/>
      <c r="L37" s="11"/>
      <c r="M37" s="11"/>
      <c r="N37" s="11"/>
    </row>
    <row r="38" spans="2:14" ht="25.5" customHeight="1">
      <c r="B38" s="129" t="s">
        <v>179</v>
      </c>
      <c r="C38" s="130"/>
      <c r="D38" s="130"/>
      <c r="E38" s="130"/>
      <c r="F38" s="130"/>
      <c r="G38" s="130"/>
      <c r="H38" s="130"/>
      <c r="I38" s="130"/>
      <c r="J38" s="130"/>
      <c r="K38" s="131"/>
      <c r="L38" s="131"/>
      <c r="M38" s="131"/>
      <c r="N38" s="131"/>
    </row>
    <row r="39" spans="2:14" ht="12.75">
      <c r="B39" s="11"/>
      <c r="C39" s="11"/>
      <c r="D39" s="11"/>
      <c r="E39" s="11"/>
      <c r="F39" s="11"/>
      <c r="G39" s="11"/>
      <c r="H39" s="11"/>
      <c r="I39" s="11"/>
      <c r="J39" s="11"/>
      <c r="K39" s="11"/>
      <c r="L39" s="11"/>
      <c r="M39" s="11"/>
      <c r="N39" s="11"/>
    </row>
    <row r="40" spans="2:14" ht="12.75">
      <c r="B40" s="11"/>
      <c r="C40" s="11"/>
      <c r="D40" s="11"/>
      <c r="E40" s="11"/>
      <c r="F40" s="11"/>
      <c r="G40" s="11"/>
      <c r="H40" s="11"/>
      <c r="I40" s="11"/>
      <c r="J40" s="11"/>
      <c r="K40" s="11"/>
      <c r="L40" s="11"/>
      <c r="M40" s="11"/>
      <c r="N40" s="11"/>
    </row>
    <row r="41" spans="2:14" ht="12.75">
      <c r="B41" s="11"/>
      <c r="C41" s="11"/>
      <c r="D41" s="11"/>
      <c r="E41" s="11"/>
      <c r="F41" s="11"/>
      <c r="G41" s="11"/>
      <c r="H41" s="11"/>
      <c r="I41" s="11"/>
      <c r="J41" s="11"/>
      <c r="K41" s="11"/>
      <c r="L41" s="11"/>
      <c r="M41" s="11"/>
      <c r="N41" s="11"/>
    </row>
    <row r="42" spans="2:14" ht="12.75">
      <c r="B42" s="11"/>
      <c r="C42" s="11"/>
      <c r="D42" s="11"/>
      <c r="E42" s="11"/>
      <c r="F42" s="11"/>
      <c r="G42" s="11"/>
      <c r="H42" s="11"/>
      <c r="I42" s="11"/>
      <c r="J42" s="11"/>
      <c r="K42" s="11"/>
      <c r="L42" s="11"/>
      <c r="M42" s="11"/>
      <c r="N42" s="11"/>
    </row>
    <row r="43" spans="2:14" ht="12.75">
      <c r="B43" s="11"/>
      <c r="C43" s="11"/>
      <c r="D43" s="11"/>
      <c r="E43" s="11"/>
      <c r="F43" s="11"/>
      <c r="G43" s="11"/>
      <c r="H43" s="11"/>
      <c r="I43" s="11"/>
      <c r="J43" s="11"/>
      <c r="K43" s="11"/>
      <c r="L43" s="11"/>
      <c r="M43" s="11"/>
      <c r="N43" s="11"/>
    </row>
    <row r="44" spans="2:14" ht="12.75">
      <c r="B44" s="42"/>
      <c r="C44" s="11"/>
      <c r="D44" s="11"/>
      <c r="E44" s="11"/>
      <c r="F44" s="11"/>
      <c r="G44" s="11"/>
      <c r="H44" s="11"/>
      <c r="I44" s="11"/>
      <c r="J44" s="11"/>
      <c r="K44" s="11"/>
      <c r="L44" s="11"/>
      <c r="M44" s="11"/>
      <c r="N44" s="11"/>
    </row>
    <row r="45" spans="2:14" ht="12.75">
      <c r="B45" s="43"/>
      <c r="C45" s="11"/>
      <c r="D45" s="11"/>
      <c r="E45" s="11"/>
      <c r="F45" s="11"/>
      <c r="G45" s="11"/>
      <c r="H45" s="11"/>
      <c r="I45" s="11"/>
      <c r="J45" s="11"/>
      <c r="K45" s="11"/>
      <c r="L45" s="11"/>
      <c r="M45" s="11"/>
      <c r="N45" s="11"/>
    </row>
    <row r="46" spans="2:14" ht="12.75">
      <c r="B46" s="11"/>
      <c r="C46" s="11"/>
      <c r="D46" s="11"/>
      <c r="E46" s="11"/>
      <c r="F46" s="11"/>
      <c r="G46" s="11"/>
      <c r="H46" s="11"/>
      <c r="I46" s="11"/>
      <c r="J46" s="11"/>
      <c r="K46" s="11"/>
      <c r="L46" s="11"/>
      <c r="M46" s="11"/>
      <c r="N46" s="11"/>
    </row>
  </sheetData>
  <mergeCells count="2">
    <mergeCell ref="B38:N38"/>
    <mergeCell ref="H6:J6"/>
  </mergeCells>
  <printOptions horizontalCentered="1"/>
  <pageMargins left="0.5" right="0.5" top="0.5" bottom="0.5" header="0.5" footer="0.5"/>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2:Q559"/>
  <sheetViews>
    <sheetView tabSelected="1" workbookViewId="0" topLeftCell="B116">
      <selection activeCell="E122" sqref="E122"/>
    </sheetView>
  </sheetViews>
  <sheetFormatPr defaultColWidth="9.140625" defaultRowHeight="12.75"/>
  <cols>
    <col min="2" max="2" width="5.140625" style="0" customWidth="1"/>
    <col min="3" max="3" width="0.9921875" style="0" customWidth="1"/>
    <col min="4" max="4" width="4.28125" style="0" customWidth="1"/>
    <col min="5" max="6" width="2.8515625" style="0" customWidth="1"/>
    <col min="7" max="7" width="23.421875" style="0" customWidth="1"/>
    <col min="9" max="9" width="10.57421875" style="0" customWidth="1"/>
    <col min="10" max="10" width="2.57421875" style="0" customWidth="1"/>
    <col min="11" max="11" width="12.28125" style="0" bestFit="1" customWidth="1"/>
    <col min="12" max="12" width="3.421875" style="0" customWidth="1"/>
    <col min="13" max="13" width="10.00390625" style="0" customWidth="1"/>
    <col min="14" max="14" width="2.7109375" style="0" customWidth="1"/>
    <col min="15" max="15" width="11.57421875" style="0" customWidth="1"/>
  </cols>
  <sheetData>
    <row r="2" spans="2:3" ht="12.75">
      <c r="B2" s="2" t="s">
        <v>5</v>
      </c>
      <c r="C2" s="2"/>
    </row>
    <row r="3" spans="2:3" ht="12.75">
      <c r="B3" s="2" t="s">
        <v>211</v>
      </c>
      <c r="C3" s="13"/>
    </row>
    <row r="4" spans="2:3" ht="12.75">
      <c r="B4" s="2"/>
      <c r="C4" s="2"/>
    </row>
    <row r="5" spans="2:6" ht="12.75">
      <c r="B5" s="2" t="s">
        <v>128</v>
      </c>
      <c r="C5" s="2"/>
      <c r="D5" s="2" t="s">
        <v>210</v>
      </c>
      <c r="E5" s="2"/>
      <c r="F5" s="2"/>
    </row>
    <row r="6" ht="12.75">
      <c r="D6" s="2"/>
    </row>
    <row r="7" spans="2:6" ht="12.75">
      <c r="B7" s="2" t="s">
        <v>129</v>
      </c>
      <c r="C7" s="2"/>
      <c r="D7" s="27" t="s">
        <v>130</v>
      </c>
      <c r="E7" s="27"/>
      <c r="F7" s="27"/>
    </row>
    <row r="8" ht="12.75">
      <c r="D8" s="2"/>
    </row>
    <row r="9" spans="4:15" ht="39" customHeight="1">
      <c r="D9" s="130" t="s">
        <v>310</v>
      </c>
      <c r="E9" s="130"/>
      <c r="F9" s="130"/>
      <c r="G9" s="130"/>
      <c r="H9" s="130"/>
      <c r="I9" s="130"/>
      <c r="J9" s="130"/>
      <c r="K9" s="130"/>
      <c r="L9" s="130"/>
      <c r="M9" s="130"/>
      <c r="N9" s="130"/>
      <c r="O9" s="130"/>
    </row>
    <row r="10" spans="4:15" ht="15.75" customHeight="1">
      <c r="D10" s="12"/>
      <c r="E10" s="12"/>
      <c r="F10" s="12"/>
      <c r="G10" s="12"/>
      <c r="H10" s="12"/>
      <c r="I10" s="12"/>
      <c r="J10" s="12"/>
      <c r="K10" s="12"/>
      <c r="L10" s="12"/>
      <c r="M10" s="12"/>
      <c r="N10" s="12"/>
      <c r="O10" s="12"/>
    </row>
    <row r="11" spans="4:15" ht="28.5" customHeight="1">
      <c r="D11" s="130" t="s">
        <v>336</v>
      </c>
      <c r="E11" s="130"/>
      <c r="F11" s="130"/>
      <c r="G11" s="130"/>
      <c r="H11" s="130"/>
      <c r="I11" s="130"/>
      <c r="J11" s="130"/>
      <c r="K11" s="130"/>
      <c r="L11" s="130"/>
      <c r="M11" s="130"/>
      <c r="N11" s="130"/>
      <c r="O11" s="130"/>
    </row>
    <row r="12" spans="4:15" ht="14.25" customHeight="1">
      <c r="D12" s="12"/>
      <c r="E12" s="12"/>
      <c r="F12" s="12"/>
      <c r="G12" s="12"/>
      <c r="H12" s="12"/>
      <c r="I12" s="12"/>
      <c r="J12" s="12"/>
      <c r="K12" s="12"/>
      <c r="L12" s="12"/>
      <c r="M12" s="12"/>
      <c r="N12" s="12"/>
      <c r="O12" s="12"/>
    </row>
    <row r="13" spans="4:15" ht="14.25" customHeight="1">
      <c r="D13" s="66" t="s">
        <v>78</v>
      </c>
      <c r="E13" s="129" t="s">
        <v>325</v>
      </c>
      <c r="F13" s="129"/>
      <c r="G13" s="129"/>
      <c r="H13" s="129"/>
      <c r="I13" s="129"/>
      <c r="J13" s="129"/>
      <c r="K13" s="129"/>
      <c r="L13" s="129"/>
      <c r="M13" s="129"/>
      <c r="N13" s="129"/>
      <c r="O13" s="129"/>
    </row>
    <row r="14" spans="4:15" ht="14.25" customHeight="1">
      <c r="D14" s="12"/>
      <c r="E14" s="121"/>
      <c r="F14" s="66"/>
      <c r="G14" s="66"/>
      <c r="H14" s="66"/>
      <c r="I14" s="66"/>
      <c r="J14" s="66"/>
      <c r="K14" s="66"/>
      <c r="L14" s="66"/>
      <c r="M14" s="66"/>
      <c r="N14" s="66"/>
      <c r="O14" s="66"/>
    </row>
    <row r="15" spans="4:15" ht="39.75" customHeight="1">
      <c r="D15" s="12"/>
      <c r="E15" s="136" t="s">
        <v>246</v>
      </c>
      <c r="F15" s="136"/>
      <c r="G15" s="136"/>
      <c r="H15" s="136"/>
      <c r="I15" s="136"/>
      <c r="J15" s="136"/>
      <c r="K15" s="136"/>
      <c r="L15" s="136"/>
      <c r="M15" s="136"/>
      <c r="N15" s="136"/>
      <c r="O15" s="136"/>
    </row>
    <row r="16" spans="4:15" ht="14.25" customHeight="1">
      <c r="D16" s="12"/>
      <c r="E16" s="105"/>
      <c r="F16" s="105"/>
      <c r="G16" s="105"/>
      <c r="H16" s="105"/>
      <c r="I16" s="105"/>
      <c r="J16" s="105"/>
      <c r="K16" s="105"/>
      <c r="L16" s="105"/>
      <c r="M16" s="105"/>
      <c r="N16" s="105"/>
      <c r="O16" s="105"/>
    </row>
    <row r="17" spans="4:15" ht="28.5" customHeight="1">
      <c r="D17" s="12"/>
      <c r="E17" s="136" t="s">
        <v>191</v>
      </c>
      <c r="F17" s="136"/>
      <c r="G17" s="136"/>
      <c r="H17" s="136"/>
      <c r="I17" s="136"/>
      <c r="J17" s="136"/>
      <c r="K17" s="136"/>
      <c r="L17" s="136"/>
      <c r="M17" s="136"/>
      <c r="N17" s="136"/>
      <c r="O17" s="136"/>
    </row>
    <row r="18" spans="4:15" ht="14.25" customHeight="1">
      <c r="D18" s="12"/>
      <c r="E18" s="105"/>
      <c r="F18" s="105"/>
      <c r="G18" s="105"/>
      <c r="H18" s="105"/>
      <c r="I18" s="105"/>
      <c r="J18" s="105"/>
      <c r="K18" s="105"/>
      <c r="L18" s="105"/>
      <c r="M18" s="105"/>
      <c r="N18" s="105"/>
      <c r="O18" s="105"/>
    </row>
    <row r="19" spans="4:15" ht="14.25" customHeight="1">
      <c r="D19" s="12"/>
      <c r="E19" s="122"/>
      <c r="F19" s="122"/>
      <c r="G19" s="145" t="s">
        <v>85</v>
      </c>
      <c r="H19" s="145"/>
      <c r="I19" s="145"/>
      <c r="J19" s="105" t="s">
        <v>82</v>
      </c>
      <c r="K19" s="136" t="s">
        <v>332</v>
      </c>
      <c r="L19" s="136"/>
      <c r="M19" s="136"/>
      <c r="N19" s="136"/>
      <c r="O19" s="136"/>
    </row>
    <row r="20" spans="4:15" ht="14.25" customHeight="1">
      <c r="D20" s="12"/>
      <c r="E20" s="122"/>
      <c r="F20" s="122"/>
      <c r="G20" s="144" t="s">
        <v>79</v>
      </c>
      <c r="H20" s="144"/>
      <c r="I20" s="144"/>
      <c r="J20" s="105"/>
      <c r="K20" s="105"/>
      <c r="L20" s="105"/>
      <c r="M20" s="105"/>
      <c r="N20" s="105"/>
      <c r="O20" s="105"/>
    </row>
    <row r="21" spans="4:15" ht="14.25" customHeight="1">
      <c r="D21" s="12"/>
      <c r="E21" s="105"/>
      <c r="F21" s="105"/>
      <c r="G21" s="105"/>
      <c r="H21" s="105"/>
      <c r="I21" s="105"/>
      <c r="J21" s="105"/>
      <c r="K21" s="105"/>
      <c r="L21" s="105"/>
      <c r="M21" s="105"/>
      <c r="N21" s="105"/>
      <c r="O21" s="105"/>
    </row>
    <row r="22" spans="4:15" ht="27.75" customHeight="1">
      <c r="D22" s="12"/>
      <c r="E22" s="136" t="s">
        <v>192</v>
      </c>
      <c r="F22" s="136"/>
      <c r="G22" s="136"/>
      <c r="H22" s="136"/>
      <c r="I22" s="136"/>
      <c r="J22" s="136"/>
      <c r="K22" s="136"/>
      <c r="L22" s="136"/>
      <c r="M22" s="136"/>
      <c r="N22" s="136"/>
      <c r="O22" s="136"/>
    </row>
    <row r="23" spans="4:15" ht="14.25" customHeight="1">
      <c r="D23" s="12"/>
      <c r="E23" s="105"/>
      <c r="F23" s="105"/>
      <c r="G23" s="105"/>
      <c r="H23" s="105"/>
      <c r="I23" s="105"/>
      <c r="J23" s="105"/>
      <c r="K23" s="105"/>
      <c r="L23" s="105"/>
      <c r="M23" s="105"/>
      <c r="N23" s="105"/>
      <c r="O23" s="105"/>
    </row>
    <row r="24" spans="4:15" ht="28.5" customHeight="1">
      <c r="D24" s="12"/>
      <c r="E24" s="136" t="s">
        <v>84</v>
      </c>
      <c r="F24" s="136"/>
      <c r="G24" s="136"/>
      <c r="H24" s="136"/>
      <c r="I24" s="136"/>
      <c r="J24" s="136"/>
      <c r="K24" s="136"/>
      <c r="L24" s="136"/>
      <c r="M24" s="136"/>
      <c r="N24" s="136"/>
      <c r="O24" s="136"/>
    </row>
    <row r="25" spans="4:15" ht="14.25" customHeight="1">
      <c r="D25" s="12"/>
      <c r="E25" s="105"/>
      <c r="F25" s="105"/>
      <c r="G25" s="105"/>
      <c r="H25" s="105"/>
      <c r="I25" s="105"/>
      <c r="J25" s="105"/>
      <c r="K25" s="105"/>
      <c r="L25" s="105"/>
      <c r="M25" s="105"/>
      <c r="N25" s="105"/>
      <c r="O25" s="105"/>
    </row>
    <row r="26" spans="4:15" ht="27.75" customHeight="1">
      <c r="D26" s="12"/>
      <c r="E26" s="136" t="s">
        <v>195</v>
      </c>
      <c r="F26" s="136"/>
      <c r="G26" s="136"/>
      <c r="H26" s="136"/>
      <c r="I26" s="136"/>
      <c r="J26" s="136"/>
      <c r="K26" s="136"/>
      <c r="L26" s="136"/>
      <c r="M26" s="136"/>
      <c r="N26" s="136"/>
      <c r="O26" s="136"/>
    </row>
    <row r="27" spans="4:15" ht="14.25" customHeight="1">
      <c r="D27" s="12"/>
      <c r="E27" s="105"/>
      <c r="F27" s="105"/>
      <c r="G27" s="105"/>
      <c r="H27" s="105"/>
      <c r="I27" s="105"/>
      <c r="J27" s="105"/>
      <c r="K27" s="105"/>
      <c r="L27" s="105"/>
      <c r="M27" s="105"/>
      <c r="N27" s="105"/>
      <c r="O27" s="105"/>
    </row>
    <row r="28" spans="4:15" ht="38.25" customHeight="1">
      <c r="D28" s="12"/>
      <c r="E28" s="136" t="s">
        <v>209</v>
      </c>
      <c r="F28" s="136"/>
      <c r="G28" s="136"/>
      <c r="H28" s="136"/>
      <c r="I28" s="136"/>
      <c r="J28" s="136"/>
      <c r="K28" s="136"/>
      <c r="L28" s="136"/>
      <c r="M28" s="136"/>
      <c r="N28" s="136"/>
      <c r="O28" s="136"/>
    </row>
    <row r="29" spans="4:15" ht="13.5" customHeight="1">
      <c r="D29" s="12"/>
      <c r="E29" s="105"/>
      <c r="F29" s="105"/>
      <c r="G29" s="105"/>
      <c r="H29" s="105"/>
      <c r="I29" s="105"/>
      <c r="J29" s="105"/>
      <c r="K29" s="105"/>
      <c r="L29" s="105"/>
      <c r="M29" s="105"/>
      <c r="N29" s="105"/>
      <c r="O29" s="105"/>
    </row>
    <row r="30" spans="4:15" ht="29.25" customHeight="1">
      <c r="D30" s="12"/>
      <c r="E30" s="105"/>
      <c r="F30" s="105"/>
      <c r="G30" s="105"/>
      <c r="H30" s="105"/>
      <c r="I30" s="105"/>
      <c r="J30" s="105"/>
      <c r="K30" s="105"/>
      <c r="L30" s="105"/>
      <c r="M30" s="123" t="s">
        <v>206</v>
      </c>
      <c r="N30" s="105"/>
      <c r="O30" s="123" t="s">
        <v>185</v>
      </c>
    </row>
    <row r="31" spans="4:15" ht="14.25" customHeight="1">
      <c r="D31" s="12"/>
      <c r="E31" s="105"/>
      <c r="F31" s="105"/>
      <c r="G31" s="105"/>
      <c r="H31" s="105"/>
      <c r="I31" s="105"/>
      <c r="J31" s="105"/>
      <c r="K31" s="105"/>
      <c r="L31" s="105"/>
      <c r="M31" s="122" t="s">
        <v>258</v>
      </c>
      <c r="N31" s="105"/>
      <c r="O31" s="122" t="s">
        <v>258</v>
      </c>
    </row>
    <row r="32" spans="4:15" ht="14.25" customHeight="1">
      <c r="D32" s="12"/>
      <c r="E32" s="136" t="s">
        <v>207</v>
      </c>
      <c r="F32" s="130"/>
      <c r="G32" s="130"/>
      <c r="H32" s="130"/>
      <c r="I32" s="130"/>
      <c r="J32" s="130"/>
      <c r="K32" s="105"/>
      <c r="L32" s="105"/>
      <c r="M32" s="126">
        <v>-13716</v>
      </c>
      <c r="N32" s="124"/>
      <c r="O32" s="126">
        <v>-41354</v>
      </c>
    </row>
    <row r="33" spans="4:15" ht="14.25" customHeight="1">
      <c r="D33" s="12"/>
      <c r="E33" s="136" t="s">
        <v>208</v>
      </c>
      <c r="F33" s="130"/>
      <c r="G33" s="130"/>
      <c r="H33" s="130"/>
      <c r="I33" s="130"/>
      <c r="J33" s="28"/>
      <c r="K33" s="105"/>
      <c r="L33" s="105"/>
      <c r="M33" s="126">
        <v>13716</v>
      </c>
      <c r="N33" s="124"/>
      <c r="O33" s="126">
        <v>41354</v>
      </c>
    </row>
    <row r="34" spans="4:15" ht="14.25" customHeight="1">
      <c r="D34" s="12"/>
      <c r="E34" s="105"/>
      <c r="F34" s="105"/>
      <c r="G34" s="105"/>
      <c r="H34" s="105"/>
      <c r="I34" s="105"/>
      <c r="J34" s="105"/>
      <c r="K34" s="105"/>
      <c r="L34" s="105"/>
      <c r="M34" s="105"/>
      <c r="N34" s="105"/>
      <c r="O34" s="105"/>
    </row>
    <row r="35" spans="4:15" ht="14.25" customHeight="1">
      <c r="D35" s="66" t="s">
        <v>83</v>
      </c>
      <c r="E35" s="129" t="s">
        <v>331</v>
      </c>
      <c r="F35" s="129"/>
      <c r="G35" s="129"/>
      <c r="H35" s="129"/>
      <c r="I35" s="129"/>
      <c r="J35" s="129"/>
      <c r="K35" s="129"/>
      <c r="L35" s="129"/>
      <c r="M35" s="129"/>
      <c r="N35" s="129"/>
      <c r="O35" s="129"/>
    </row>
    <row r="36" spans="4:15" ht="14.25" customHeight="1">
      <c r="D36" s="12"/>
      <c r="E36" s="105"/>
      <c r="F36" s="105"/>
      <c r="G36" s="105"/>
      <c r="H36" s="105"/>
      <c r="I36" s="105"/>
      <c r="J36" s="105"/>
      <c r="K36" s="105"/>
      <c r="L36" s="105"/>
      <c r="M36" s="105"/>
      <c r="N36" s="105"/>
      <c r="O36" s="105"/>
    </row>
    <row r="37" spans="4:15" ht="15.75" customHeight="1">
      <c r="D37" s="12"/>
      <c r="E37" s="136" t="s">
        <v>193</v>
      </c>
      <c r="F37" s="136"/>
      <c r="G37" s="136"/>
      <c r="H37" s="136"/>
      <c r="I37" s="136"/>
      <c r="J37" s="136"/>
      <c r="K37" s="136"/>
      <c r="L37" s="136"/>
      <c r="M37" s="136"/>
      <c r="N37" s="136"/>
      <c r="O37" s="136"/>
    </row>
    <row r="38" spans="4:15" ht="15.75" customHeight="1">
      <c r="D38" s="12"/>
      <c r="E38" s="105"/>
      <c r="F38" s="105"/>
      <c r="G38" s="105"/>
      <c r="H38" s="105"/>
      <c r="I38" s="105"/>
      <c r="J38" s="105"/>
      <c r="K38" s="105"/>
      <c r="L38" s="105"/>
      <c r="M38" s="105"/>
      <c r="N38" s="105"/>
      <c r="O38" s="105"/>
    </row>
    <row r="39" spans="4:15" ht="27" customHeight="1">
      <c r="D39" s="12"/>
      <c r="E39" s="105"/>
      <c r="F39" s="105" t="s">
        <v>145</v>
      </c>
      <c r="G39" s="136" t="s">
        <v>194</v>
      </c>
      <c r="H39" s="136"/>
      <c r="I39" s="136"/>
      <c r="J39" s="136"/>
      <c r="K39" s="136"/>
      <c r="L39" s="136"/>
      <c r="M39" s="136"/>
      <c r="N39" s="136"/>
      <c r="O39" s="136"/>
    </row>
    <row r="40" spans="4:15" ht="15.75" customHeight="1">
      <c r="D40" s="12"/>
      <c r="E40" s="12"/>
      <c r="F40" s="12"/>
      <c r="G40" s="12"/>
      <c r="H40" s="12"/>
      <c r="I40" s="12"/>
      <c r="J40" s="12"/>
      <c r="K40" s="12"/>
      <c r="L40" s="12"/>
      <c r="M40" s="12"/>
      <c r="N40" s="12"/>
      <c r="O40" s="12"/>
    </row>
    <row r="41" spans="4:15" ht="40.5" customHeight="1">
      <c r="D41" s="12"/>
      <c r="E41" s="105"/>
      <c r="F41" s="105"/>
      <c r="G41" s="136" t="s">
        <v>333</v>
      </c>
      <c r="H41" s="136"/>
      <c r="I41" s="136"/>
      <c r="J41" s="136"/>
      <c r="K41" s="136"/>
      <c r="L41" s="136"/>
      <c r="M41" s="136"/>
      <c r="N41" s="136"/>
      <c r="O41" s="136"/>
    </row>
    <row r="42" spans="4:15" ht="15.75" customHeight="1">
      <c r="D42" s="12"/>
      <c r="E42" s="12"/>
      <c r="F42" s="12"/>
      <c r="G42" s="12"/>
      <c r="H42" s="12"/>
      <c r="I42" s="12"/>
      <c r="J42" s="12"/>
      <c r="K42" s="12"/>
      <c r="L42" s="12"/>
      <c r="M42" s="12"/>
      <c r="N42" s="12"/>
      <c r="O42" s="12"/>
    </row>
    <row r="43" spans="4:15" ht="15.75" customHeight="1">
      <c r="D43" s="12"/>
      <c r="E43" s="12"/>
      <c r="F43" s="12"/>
      <c r="G43" s="145" t="s">
        <v>85</v>
      </c>
      <c r="H43" s="145"/>
      <c r="I43" s="145"/>
      <c r="J43" s="105" t="s">
        <v>82</v>
      </c>
      <c r="K43" s="136" t="s">
        <v>80</v>
      </c>
      <c r="L43" s="130"/>
      <c r="M43" s="130"/>
      <c r="N43" s="130"/>
      <c r="O43" s="130"/>
    </row>
    <row r="44" spans="4:15" ht="15.75" customHeight="1">
      <c r="D44" s="12"/>
      <c r="E44" s="12"/>
      <c r="F44" s="12"/>
      <c r="G44" s="144" t="s">
        <v>79</v>
      </c>
      <c r="H44" s="144"/>
      <c r="I44" s="144"/>
      <c r="J44" s="105"/>
      <c r="K44" s="105" t="s">
        <v>81</v>
      </c>
      <c r="L44" s="105"/>
      <c r="M44" s="105"/>
      <c r="N44" s="105"/>
      <c r="O44" s="105"/>
    </row>
    <row r="45" spans="4:15" ht="15.75" customHeight="1">
      <c r="D45" s="12"/>
      <c r="E45" s="12"/>
      <c r="F45" s="12"/>
      <c r="G45" s="12"/>
      <c r="H45" s="12"/>
      <c r="I45" s="12"/>
      <c r="J45" s="12"/>
      <c r="K45" s="12"/>
      <c r="L45" s="12"/>
      <c r="M45" s="12"/>
      <c r="N45" s="12"/>
      <c r="O45" s="12"/>
    </row>
    <row r="46" spans="4:15" ht="26.25" customHeight="1">
      <c r="D46" s="12"/>
      <c r="E46" s="105"/>
      <c r="F46" s="105"/>
      <c r="G46" s="136" t="s">
        <v>225</v>
      </c>
      <c r="H46" s="136"/>
      <c r="I46" s="136"/>
      <c r="J46" s="136"/>
      <c r="K46" s="136"/>
      <c r="L46" s="136"/>
      <c r="M46" s="136"/>
      <c r="N46" s="136"/>
      <c r="O46" s="136"/>
    </row>
    <row r="47" spans="4:15" ht="15.75" customHeight="1">
      <c r="D47" s="12"/>
      <c r="E47" s="12"/>
      <c r="F47" s="12"/>
      <c r="G47" s="12"/>
      <c r="H47" s="12"/>
      <c r="I47" s="12"/>
      <c r="J47" s="12"/>
      <c r="K47" s="12"/>
      <c r="L47" s="12"/>
      <c r="M47" s="12"/>
      <c r="N47" s="12"/>
      <c r="O47" s="12"/>
    </row>
    <row r="48" spans="4:15" ht="26.25" customHeight="1">
      <c r="D48" s="12"/>
      <c r="E48" s="105"/>
      <c r="F48" s="105"/>
      <c r="G48" s="136" t="s">
        <v>84</v>
      </c>
      <c r="H48" s="136"/>
      <c r="I48" s="136"/>
      <c r="J48" s="136"/>
      <c r="K48" s="136"/>
      <c r="L48" s="136"/>
      <c r="M48" s="136"/>
      <c r="N48" s="136"/>
      <c r="O48" s="136"/>
    </row>
    <row r="49" spans="4:15" ht="15.75" customHeight="1">
      <c r="D49" s="12"/>
      <c r="E49" s="12"/>
      <c r="F49" s="12"/>
      <c r="G49" s="12"/>
      <c r="H49" s="12"/>
      <c r="I49" s="12"/>
      <c r="J49" s="12"/>
      <c r="K49" s="12"/>
      <c r="L49" s="12"/>
      <c r="M49" s="12"/>
      <c r="N49" s="12"/>
      <c r="O49" s="12"/>
    </row>
    <row r="50" spans="2:15" ht="26.25" customHeight="1">
      <c r="B50" t="s">
        <v>103</v>
      </c>
      <c r="D50" s="12"/>
      <c r="E50" s="105"/>
      <c r="F50" s="105"/>
      <c r="G50" s="136" t="s">
        <v>195</v>
      </c>
      <c r="H50" s="136"/>
      <c r="I50" s="136"/>
      <c r="J50" s="136"/>
      <c r="K50" s="136"/>
      <c r="L50" s="136"/>
      <c r="M50" s="136"/>
      <c r="N50" s="136"/>
      <c r="O50" s="136"/>
    </row>
    <row r="51" spans="4:15" ht="15.75" customHeight="1">
      <c r="D51" s="12"/>
      <c r="E51" s="105"/>
      <c r="F51" s="105"/>
      <c r="G51" s="105"/>
      <c r="H51" s="105"/>
      <c r="I51" s="105"/>
      <c r="J51" s="105"/>
      <c r="K51" s="105"/>
      <c r="L51" s="105"/>
      <c r="M51" s="105"/>
      <c r="N51" s="105"/>
      <c r="O51" s="105"/>
    </row>
    <row r="52" spans="4:17" ht="39" customHeight="1">
      <c r="D52" s="12"/>
      <c r="E52" s="12"/>
      <c r="F52" s="12"/>
      <c r="G52" s="136" t="s">
        <v>209</v>
      </c>
      <c r="H52" s="136"/>
      <c r="I52" s="136"/>
      <c r="J52" s="136"/>
      <c r="K52" s="136"/>
      <c r="L52" s="136"/>
      <c r="M52" s="136"/>
      <c r="N52" s="136"/>
      <c r="O52" s="136"/>
      <c r="P52" s="105"/>
      <c r="Q52" s="105"/>
    </row>
    <row r="53" spans="4:17" ht="14.25" customHeight="1">
      <c r="D53" s="12"/>
      <c r="E53" s="12"/>
      <c r="F53" s="12"/>
      <c r="G53" s="105"/>
      <c r="H53" s="105"/>
      <c r="I53" s="105"/>
      <c r="J53" s="105"/>
      <c r="K53" s="105"/>
      <c r="L53" s="105"/>
      <c r="M53" s="105"/>
      <c r="N53" s="105"/>
      <c r="O53" s="105"/>
      <c r="P53" s="105"/>
      <c r="Q53" s="105"/>
    </row>
    <row r="54" spans="4:17" ht="28.5" customHeight="1">
      <c r="D54" s="12"/>
      <c r="E54" s="12"/>
      <c r="F54" s="12"/>
      <c r="G54" s="105"/>
      <c r="H54" s="105"/>
      <c r="I54" s="105"/>
      <c r="J54" s="105"/>
      <c r="K54" s="105"/>
      <c r="L54" s="105"/>
      <c r="M54" s="123" t="s">
        <v>206</v>
      </c>
      <c r="N54" s="105"/>
      <c r="O54" s="123" t="s">
        <v>185</v>
      </c>
      <c r="P54" s="105"/>
      <c r="Q54" s="105"/>
    </row>
    <row r="55" spans="4:17" ht="14.25" customHeight="1">
      <c r="D55" s="12"/>
      <c r="E55" s="12"/>
      <c r="F55" s="12"/>
      <c r="G55" s="105"/>
      <c r="H55" s="105"/>
      <c r="I55" s="105"/>
      <c r="J55" s="105"/>
      <c r="K55" s="105"/>
      <c r="L55" s="105"/>
      <c r="M55" s="122" t="s">
        <v>258</v>
      </c>
      <c r="N55" s="105"/>
      <c r="O55" s="122" t="s">
        <v>258</v>
      </c>
      <c r="P55" s="105"/>
      <c r="Q55" s="105"/>
    </row>
    <row r="56" spans="4:17" ht="14.25" customHeight="1">
      <c r="D56" s="12"/>
      <c r="E56" s="12"/>
      <c r="F56" s="12"/>
      <c r="G56" s="136" t="s">
        <v>207</v>
      </c>
      <c r="H56" s="136"/>
      <c r="I56" s="136"/>
      <c r="J56" s="105"/>
      <c r="K56" s="105"/>
      <c r="L56" s="105"/>
      <c r="M56" s="124">
        <v>-3012</v>
      </c>
      <c r="N56" s="126"/>
      <c r="O56" s="124">
        <v>-8859</v>
      </c>
      <c r="P56" s="126"/>
      <c r="Q56" s="105"/>
    </row>
    <row r="57" spans="4:17" ht="14.25" customHeight="1">
      <c r="D57" s="12"/>
      <c r="E57" s="12"/>
      <c r="F57" s="12"/>
      <c r="G57" s="137" t="s">
        <v>208</v>
      </c>
      <c r="H57" s="137"/>
      <c r="I57" s="137"/>
      <c r="J57" s="138"/>
      <c r="K57" s="138"/>
      <c r="L57" s="105"/>
      <c r="M57" s="124">
        <v>3012</v>
      </c>
      <c r="N57" s="126"/>
      <c r="O57" s="124">
        <v>8859</v>
      </c>
      <c r="P57" s="126"/>
      <c r="Q57" s="105"/>
    </row>
    <row r="58" spans="4:17" ht="14.25" customHeight="1">
      <c r="D58" s="12"/>
      <c r="E58" s="12"/>
      <c r="F58" s="12"/>
      <c r="G58" s="105"/>
      <c r="H58" s="105"/>
      <c r="I58" s="105"/>
      <c r="J58" s="105"/>
      <c r="K58" s="105"/>
      <c r="L58" s="105"/>
      <c r="M58" s="105"/>
      <c r="N58" s="105"/>
      <c r="O58" s="105"/>
      <c r="P58" s="105"/>
      <c r="Q58" s="105"/>
    </row>
    <row r="59" spans="4:17" ht="51.75" customHeight="1">
      <c r="D59" s="12"/>
      <c r="E59" s="12"/>
      <c r="F59" s="105" t="s">
        <v>146</v>
      </c>
      <c r="G59" s="136" t="s">
        <v>22</v>
      </c>
      <c r="H59" s="136"/>
      <c r="I59" s="136"/>
      <c r="J59" s="136"/>
      <c r="K59" s="136"/>
      <c r="L59" s="136"/>
      <c r="M59" s="136"/>
      <c r="N59" s="136"/>
      <c r="O59" s="136"/>
      <c r="P59" s="105"/>
      <c r="Q59" s="105"/>
    </row>
    <row r="60" spans="4:15" ht="15.75" customHeight="1">
      <c r="D60" s="12"/>
      <c r="E60" s="12"/>
      <c r="F60" s="12"/>
      <c r="G60" s="12"/>
      <c r="H60" s="12"/>
      <c r="I60" s="12"/>
      <c r="J60" s="12"/>
      <c r="K60" s="12"/>
      <c r="L60" s="12"/>
      <c r="M60" s="124"/>
      <c r="N60" s="124"/>
      <c r="O60" s="124"/>
    </row>
    <row r="61" spans="4:15" ht="27.75" customHeight="1">
      <c r="D61" s="12"/>
      <c r="E61" s="12"/>
      <c r="F61" s="12"/>
      <c r="G61" s="130" t="s">
        <v>23</v>
      </c>
      <c r="H61" s="130"/>
      <c r="I61" s="130"/>
      <c r="J61" s="130"/>
      <c r="K61" s="130"/>
      <c r="L61" s="130"/>
      <c r="M61" s="130"/>
      <c r="N61" s="130"/>
      <c r="O61" s="130"/>
    </row>
    <row r="62" spans="4:15" ht="15" customHeight="1">
      <c r="D62" s="12"/>
      <c r="E62" s="12"/>
      <c r="F62" s="12"/>
      <c r="G62" s="12"/>
      <c r="H62" s="12"/>
      <c r="I62" s="12"/>
      <c r="J62" s="12"/>
      <c r="K62" s="12"/>
      <c r="L62" s="12"/>
      <c r="M62" s="12"/>
      <c r="N62" s="12"/>
      <c r="O62" s="12"/>
    </row>
    <row r="63" spans="4:15" ht="15" customHeight="1">
      <c r="D63" s="12"/>
      <c r="E63" s="12"/>
      <c r="F63" s="12"/>
      <c r="G63" s="12"/>
      <c r="H63" s="12"/>
      <c r="I63" s="12"/>
      <c r="J63" s="12"/>
      <c r="K63" s="136" t="s">
        <v>197</v>
      </c>
      <c r="L63" s="130"/>
      <c r="M63" s="130"/>
      <c r="N63" s="130"/>
      <c r="O63" s="130"/>
    </row>
    <row r="64" spans="4:15" ht="15" customHeight="1">
      <c r="D64" s="12"/>
      <c r="E64" s="12"/>
      <c r="F64" s="12"/>
      <c r="G64" s="145" t="s">
        <v>85</v>
      </c>
      <c r="H64" s="145"/>
      <c r="I64" s="145"/>
      <c r="J64" s="105" t="s">
        <v>82</v>
      </c>
      <c r="K64" s="136" t="s">
        <v>196</v>
      </c>
      <c r="L64" s="136"/>
      <c r="M64" s="136"/>
      <c r="N64" s="136"/>
      <c r="O64" s="136"/>
    </row>
    <row r="65" spans="4:15" ht="14.25" customHeight="1">
      <c r="D65" s="12"/>
      <c r="E65" s="12"/>
      <c r="F65" s="12"/>
      <c r="G65" s="144" t="s">
        <v>79</v>
      </c>
      <c r="H65" s="144"/>
      <c r="I65" s="144"/>
      <c r="J65" s="105"/>
      <c r="K65" s="136" t="s">
        <v>24</v>
      </c>
      <c r="L65" s="136"/>
      <c r="M65" s="136"/>
      <c r="N65" s="136"/>
      <c r="O65" s="136"/>
    </row>
    <row r="66" spans="4:15" ht="15.75" customHeight="1">
      <c r="D66" s="12"/>
      <c r="E66" s="12"/>
      <c r="F66" s="12"/>
      <c r="G66" s="12"/>
      <c r="H66" s="12"/>
      <c r="I66" s="12"/>
      <c r="J66" s="12"/>
      <c r="K66" s="12"/>
      <c r="L66" s="12"/>
      <c r="M66" s="124"/>
      <c r="N66" s="124"/>
      <c r="O66" s="124"/>
    </row>
    <row r="67" spans="2:15" ht="12.75" customHeight="1">
      <c r="B67" s="66" t="s">
        <v>131</v>
      </c>
      <c r="D67" s="68" t="s">
        <v>132</v>
      </c>
      <c r="E67" s="68"/>
      <c r="F67" s="68"/>
      <c r="G67" s="68"/>
      <c r="H67" s="68"/>
      <c r="I67" s="68"/>
      <c r="J67" s="68"/>
      <c r="K67" s="68"/>
      <c r="L67" s="68"/>
      <c r="M67" s="68"/>
      <c r="N67" s="68"/>
      <c r="O67" s="68"/>
    </row>
    <row r="68" spans="4:15" ht="12.75" customHeight="1">
      <c r="D68" s="12"/>
      <c r="E68" s="12"/>
      <c r="F68" s="12"/>
      <c r="G68" s="12"/>
      <c r="H68" s="12"/>
      <c r="I68" s="12"/>
      <c r="J68" s="12"/>
      <c r="K68" s="12"/>
      <c r="L68" s="12"/>
      <c r="M68" s="12"/>
      <c r="N68" s="12"/>
      <c r="O68" s="12"/>
    </row>
    <row r="69" spans="4:15" ht="25.5" customHeight="1">
      <c r="D69" s="130" t="s">
        <v>180</v>
      </c>
      <c r="E69" s="130"/>
      <c r="F69" s="130"/>
      <c r="G69" s="130"/>
      <c r="H69" s="130"/>
      <c r="I69" s="130"/>
      <c r="J69" s="130"/>
      <c r="K69" s="130"/>
      <c r="L69" s="130"/>
      <c r="M69" s="130"/>
      <c r="N69" s="130"/>
      <c r="O69" s="130"/>
    </row>
    <row r="70" spans="4:15" ht="12.75" customHeight="1">
      <c r="D70" s="12"/>
      <c r="E70" s="12"/>
      <c r="F70" s="12"/>
      <c r="G70" s="12"/>
      <c r="H70" s="12"/>
      <c r="I70" s="12"/>
      <c r="J70" s="12"/>
      <c r="K70" s="12"/>
      <c r="L70" s="12"/>
      <c r="M70" s="12"/>
      <c r="N70" s="12"/>
      <c r="O70" s="12"/>
    </row>
    <row r="71" spans="2:15" ht="12.75" customHeight="1">
      <c r="B71" s="66" t="s">
        <v>134</v>
      </c>
      <c r="D71" s="68" t="s">
        <v>133</v>
      </c>
      <c r="E71" s="12"/>
      <c r="F71" s="12"/>
      <c r="G71" s="12"/>
      <c r="H71" s="12"/>
      <c r="I71" s="12"/>
      <c r="J71" s="12"/>
      <c r="K71" s="12"/>
      <c r="L71" s="12"/>
      <c r="M71" s="12"/>
      <c r="N71" s="12"/>
      <c r="O71" s="12"/>
    </row>
    <row r="72" spans="4:15" ht="12.75" customHeight="1">
      <c r="D72" s="12"/>
      <c r="E72" s="12"/>
      <c r="F72" s="12"/>
      <c r="G72" s="12"/>
      <c r="H72" s="12"/>
      <c r="I72" s="12"/>
      <c r="J72" s="12"/>
      <c r="K72" s="12"/>
      <c r="L72" s="12"/>
      <c r="M72" s="12"/>
      <c r="N72" s="12"/>
      <c r="O72" s="12"/>
    </row>
    <row r="73" spans="4:15" ht="12.75" customHeight="1">
      <c r="D73" s="130" t="s">
        <v>311</v>
      </c>
      <c r="E73" s="130"/>
      <c r="F73" s="130"/>
      <c r="G73" s="130"/>
      <c r="H73" s="130"/>
      <c r="I73" s="130"/>
      <c r="J73" s="130"/>
      <c r="K73" s="130"/>
      <c r="L73" s="130"/>
      <c r="M73" s="130"/>
      <c r="N73" s="130"/>
      <c r="O73" s="130"/>
    </row>
    <row r="74" spans="4:15" ht="12.75" customHeight="1">
      <c r="D74" s="12"/>
      <c r="E74" s="12"/>
      <c r="F74" s="12"/>
      <c r="G74" s="12"/>
      <c r="H74" s="12"/>
      <c r="I74" s="12"/>
      <c r="J74" s="12"/>
      <c r="K74" s="12"/>
      <c r="L74" s="12"/>
      <c r="M74" s="12"/>
      <c r="N74" s="12"/>
      <c r="O74" s="12"/>
    </row>
    <row r="75" spans="2:15" ht="12.75" customHeight="1">
      <c r="B75" s="66" t="s">
        <v>135</v>
      </c>
      <c r="D75" s="68" t="s">
        <v>136</v>
      </c>
      <c r="E75" s="12"/>
      <c r="F75" s="12"/>
      <c r="G75" s="12"/>
      <c r="H75" s="12"/>
      <c r="I75" s="12"/>
      <c r="J75" s="12"/>
      <c r="K75" s="12"/>
      <c r="L75" s="12"/>
      <c r="M75" s="12"/>
      <c r="N75" s="12"/>
      <c r="O75" s="12"/>
    </row>
    <row r="76" spans="4:15" ht="12.75" customHeight="1">
      <c r="D76" s="12"/>
      <c r="E76" s="12"/>
      <c r="F76" s="12"/>
      <c r="G76" s="12"/>
      <c r="H76" s="12"/>
      <c r="I76" s="12"/>
      <c r="J76" s="12"/>
      <c r="K76" s="12"/>
      <c r="L76" s="12"/>
      <c r="M76" s="12"/>
      <c r="N76" s="12"/>
      <c r="O76" s="12"/>
    </row>
    <row r="77" spans="4:15" ht="25.5" customHeight="1">
      <c r="D77" s="130" t="s">
        <v>181</v>
      </c>
      <c r="E77" s="130"/>
      <c r="F77" s="130"/>
      <c r="G77" s="130"/>
      <c r="H77" s="130"/>
      <c r="I77" s="130"/>
      <c r="J77" s="130"/>
      <c r="K77" s="130"/>
      <c r="L77" s="130"/>
      <c r="M77" s="130"/>
      <c r="N77" s="130"/>
      <c r="O77" s="130"/>
    </row>
    <row r="78" spans="4:15" ht="12.75" customHeight="1">
      <c r="D78" s="12"/>
      <c r="E78" s="12"/>
      <c r="F78" s="12"/>
      <c r="G78" s="12"/>
      <c r="H78" s="12"/>
      <c r="I78" s="12"/>
      <c r="J78" s="12"/>
      <c r="K78" s="12"/>
      <c r="L78" s="12"/>
      <c r="M78" s="12"/>
      <c r="N78" s="12"/>
      <c r="O78" s="12"/>
    </row>
    <row r="79" spans="2:15" ht="14.25" customHeight="1">
      <c r="B79" s="66" t="s">
        <v>137</v>
      </c>
      <c r="D79" s="142" t="s">
        <v>117</v>
      </c>
      <c r="E79" s="142"/>
      <c r="F79" s="142"/>
      <c r="G79" s="142"/>
      <c r="H79" s="142"/>
      <c r="I79" s="142"/>
      <c r="J79" s="142"/>
      <c r="K79" s="142"/>
      <c r="L79" s="142"/>
      <c r="M79" s="142"/>
      <c r="N79" s="142"/>
      <c r="O79" s="142"/>
    </row>
    <row r="80" spans="2:15" ht="12.75" customHeight="1">
      <c r="B80" s="66"/>
      <c r="D80" s="68"/>
      <c r="E80" s="12"/>
      <c r="F80" s="12"/>
      <c r="G80" s="12"/>
      <c r="H80" s="12"/>
      <c r="I80" s="12"/>
      <c r="J80" s="12"/>
      <c r="K80" s="12"/>
      <c r="L80" s="12"/>
      <c r="M80" s="12"/>
      <c r="N80" s="12"/>
      <c r="O80" s="12"/>
    </row>
    <row r="81" spans="2:15" ht="27.75" customHeight="1">
      <c r="B81" s="66"/>
      <c r="D81" s="136" t="s">
        <v>186</v>
      </c>
      <c r="E81" s="136"/>
      <c r="F81" s="136"/>
      <c r="G81" s="136"/>
      <c r="H81" s="136"/>
      <c r="I81" s="136"/>
      <c r="J81" s="136"/>
      <c r="K81" s="136"/>
      <c r="L81" s="136"/>
      <c r="M81" s="136"/>
      <c r="N81" s="136"/>
      <c r="O81" s="136"/>
    </row>
    <row r="82" spans="2:15" ht="12.75" customHeight="1">
      <c r="B82" s="66"/>
      <c r="D82" s="68"/>
      <c r="E82" s="12"/>
      <c r="F82" s="12"/>
      <c r="G82" s="12"/>
      <c r="H82" s="12"/>
      <c r="I82" s="12"/>
      <c r="J82" s="12"/>
      <c r="K82" s="12"/>
      <c r="L82" s="12"/>
      <c r="M82" s="12"/>
      <c r="N82" s="12"/>
      <c r="O82" s="12"/>
    </row>
    <row r="83" spans="2:15" ht="12.75" customHeight="1">
      <c r="B83" s="66" t="s">
        <v>138</v>
      </c>
      <c r="D83" s="68" t="s">
        <v>59</v>
      </c>
      <c r="E83" s="12"/>
      <c r="F83" s="12"/>
      <c r="G83" s="12"/>
      <c r="H83" s="12"/>
      <c r="I83" s="12"/>
      <c r="J83" s="12"/>
      <c r="K83" s="12"/>
      <c r="L83" s="12"/>
      <c r="M83" s="12"/>
      <c r="N83" s="12"/>
      <c r="O83" s="12"/>
    </row>
    <row r="84" spans="2:15" ht="12.75" customHeight="1">
      <c r="B84" s="66"/>
      <c r="D84" s="68"/>
      <c r="E84" s="12"/>
      <c r="F84" s="12"/>
      <c r="G84" s="12"/>
      <c r="H84" s="12"/>
      <c r="I84" s="12"/>
      <c r="J84" s="12"/>
      <c r="K84" s="12"/>
      <c r="L84" s="12"/>
      <c r="M84" s="12"/>
      <c r="N84" s="12"/>
      <c r="O84" s="12"/>
    </row>
    <row r="85" spans="2:15" ht="12.75" customHeight="1">
      <c r="B85" s="66"/>
      <c r="D85" s="118" t="s">
        <v>96</v>
      </c>
      <c r="E85" s="12"/>
      <c r="F85" s="12"/>
      <c r="G85" s="12"/>
      <c r="H85" s="12"/>
      <c r="I85" s="12"/>
      <c r="J85" s="12"/>
      <c r="K85" s="12"/>
      <c r="L85" s="12"/>
      <c r="M85" s="12"/>
      <c r="N85" s="12"/>
      <c r="O85" s="12"/>
    </row>
    <row r="86" spans="2:15" ht="12.75" customHeight="1">
      <c r="B86" s="66"/>
      <c r="D86" s="68"/>
      <c r="E86" s="12"/>
      <c r="F86" s="12"/>
      <c r="G86" s="12"/>
      <c r="H86" s="12"/>
      <c r="I86" s="12"/>
      <c r="J86" s="12"/>
      <c r="K86" s="12"/>
      <c r="L86" s="12"/>
      <c r="M86" s="12"/>
      <c r="N86" s="12"/>
      <c r="O86" s="12"/>
    </row>
    <row r="87" spans="2:15" ht="12.75" customHeight="1">
      <c r="B87" s="66"/>
      <c r="D87" s="66" t="s">
        <v>78</v>
      </c>
      <c r="E87" s="129" t="s">
        <v>71</v>
      </c>
      <c r="F87" s="130"/>
      <c r="G87" s="130"/>
      <c r="H87" s="130"/>
      <c r="I87" s="130"/>
      <c r="J87" s="130"/>
      <c r="K87" s="130"/>
      <c r="L87" s="130"/>
      <c r="M87" s="130"/>
      <c r="N87" s="130"/>
      <c r="O87" s="130"/>
    </row>
    <row r="88" spans="2:15" ht="12.75" customHeight="1">
      <c r="B88" s="66"/>
      <c r="D88" s="66"/>
      <c r="E88" s="66"/>
      <c r="F88" s="12"/>
      <c r="G88" s="12"/>
      <c r="H88" s="12"/>
      <c r="I88" s="12"/>
      <c r="J88" s="12"/>
      <c r="K88" s="12"/>
      <c r="L88" s="12"/>
      <c r="M88" s="12"/>
      <c r="N88" s="12"/>
      <c r="O88" s="12"/>
    </row>
    <row r="89" spans="2:15" ht="26.25" customHeight="1">
      <c r="B89" s="66"/>
      <c r="D89" s="12"/>
      <c r="E89" s="12" t="s">
        <v>264</v>
      </c>
      <c r="F89" s="130" t="s">
        <v>70</v>
      </c>
      <c r="G89" s="130"/>
      <c r="H89" s="130"/>
      <c r="I89" s="130"/>
      <c r="J89" s="130"/>
      <c r="K89" s="130"/>
      <c r="L89" s="130"/>
      <c r="M89" s="130"/>
      <c r="N89" s="130"/>
      <c r="O89" s="130"/>
    </row>
    <row r="90" spans="2:15" ht="14.25" customHeight="1">
      <c r="B90" s="66"/>
      <c r="D90" s="117"/>
      <c r="E90" s="12"/>
      <c r="F90" s="12"/>
      <c r="G90" s="12"/>
      <c r="H90" s="12"/>
      <c r="I90" s="12"/>
      <c r="J90" s="12"/>
      <c r="K90" s="12"/>
      <c r="L90" s="12"/>
      <c r="M90" s="12"/>
      <c r="N90" s="12"/>
      <c r="O90" s="12"/>
    </row>
    <row r="91" spans="2:15" ht="63.75" customHeight="1">
      <c r="B91" s="66"/>
      <c r="D91" s="28"/>
      <c r="E91" s="28" t="s">
        <v>298</v>
      </c>
      <c r="F91" s="130" t="s">
        <v>237</v>
      </c>
      <c r="G91" s="130"/>
      <c r="H91" s="130"/>
      <c r="I91" s="130"/>
      <c r="J91" s="130"/>
      <c r="K91" s="130"/>
      <c r="L91" s="130"/>
      <c r="M91" s="130"/>
      <c r="N91" s="130"/>
      <c r="O91" s="130"/>
    </row>
    <row r="92" spans="2:15" ht="12.75" customHeight="1">
      <c r="B92" s="66"/>
      <c r="D92" s="68"/>
      <c r="E92" s="12"/>
      <c r="F92" s="12"/>
      <c r="G92" s="12"/>
      <c r="H92" s="12"/>
      <c r="I92" s="12"/>
      <c r="J92" s="12"/>
      <c r="K92" s="12"/>
      <c r="L92" s="12"/>
      <c r="M92" s="12"/>
      <c r="N92" s="12"/>
      <c r="O92" s="12"/>
    </row>
    <row r="93" spans="2:15" ht="25.5" customHeight="1">
      <c r="B93" s="66"/>
      <c r="D93" s="68"/>
      <c r="E93" s="12"/>
      <c r="F93" s="130" t="s">
        <v>278</v>
      </c>
      <c r="G93" s="130"/>
      <c r="H93" s="130"/>
      <c r="I93" s="130"/>
      <c r="J93" s="130"/>
      <c r="K93" s="130"/>
      <c r="L93" s="130"/>
      <c r="M93" s="130"/>
      <c r="N93" s="130"/>
      <c r="O93" s="130"/>
    </row>
    <row r="94" spans="2:15" ht="12.75" customHeight="1">
      <c r="B94" s="66"/>
      <c r="D94" s="68"/>
      <c r="E94" s="12"/>
      <c r="F94" s="12"/>
      <c r="G94" s="12"/>
      <c r="H94" s="12"/>
      <c r="I94" s="12"/>
      <c r="J94" s="12"/>
      <c r="K94" s="12"/>
      <c r="L94" s="12"/>
      <c r="M94" s="12"/>
      <c r="N94" s="12"/>
      <c r="O94" s="12"/>
    </row>
    <row r="95" spans="2:15" ht="12.75" customHeight="1">
      <c r="B95" s="66"/>
      <c r="D95" s="68"/>
      <c r="F95" t="s">
        <v>145</v>
      </c>
      <c r="G95" s="130" t="s">
        <v>273</v>
      </c>
      <c r="H95" s="130"/>
      <c r="I95" s="130"/>
      <c r="J95" s="130"/>
      <c r="K95" s="130"/>
      <c r="L95" s="130"/>
      <c r="M95" s="130"/>
      <c r="N95" s="130"/>
      <c r="O95" s="130"/>
    </row>
    <row r="96" spans="2:15" ht="12.75" customHeight="1">
      <c r="B96" s="66"/>
      <c r="D96" s="68"/>
      <c r="E96" s="12"/>
      <c r="F96" s="12"/>
      <c r="G96" s="12"/>
      <c r="H96" s="12"/>
      <c r="I96" s="12"/>
      <c r="J96" s="12"/>
      <c r="K96" s="12"/>
      <c r="L96" s="12"/>
      <c r="M96" s="12"/>
      <c r="N96" s="12"/>
      <c r="O96" s="12"/>
    </row>
    <row r="97" spans="2:15" ht="12.75" customHeight="1">
      <c r="B97" s="66"/>
      <c r="D97" s="68"/>
      <c r="E97" s="12"/>
      <c r="F97" s="12" t="s">
        <v>146</v>
      </c>
      <c r="G97" s="130" t="s">
        <v>274</v>
      </c>
      <c r="H97" s="130"/>
      <c r="I97" s="130"/>
      <c r="J97" s="130"/>
      <c r="K97" s="130"/>
      <c r="L97" s="130"/>
      <c r="M97" s="130"/>
      <c r="N97" s="130"/>
      <c r="O97" s="130"/>
    </row>
    <row r="98" spans="2:15" ht="12.75" customHeight="1">
      <c r="B98" s="66"/>
      <c r="D98" s="68"/>
      <c r="E98" s="12"/>
      <c r="F98" s="12"/>
      <c r="G98" s="12"/>
      <c r="H98" s="12"/>
      <c r="I98" s="12"/>
      <c r="J98" s="12"/>
      <c r="K98" s="12"/>
      <c r="L98" s="12"/>
      <c r="M98" s="12"/>
      <c r="N98" s="12"/>
      <c r="O98" s="12"/>
    </row>
    <row r="99" spans="2:15" ht="12.75" customHeight="1">
      <c r="B99" s="66"/>
      <c r="D99" s="68"/>
      <c r="E99" s="12"/>
      <c r="F99" s="12" t="s">
        <v>266</v>
      </c>
      <c r="G99" s="130" t="s">
        <v>276</v>
      </c>
      <c r="H99" s="130"/>
      <c r="I99" s="130"/>
      <c r="J99" s="130"/>
      <c r="K99" s="130"/>
      <c r="L99" s="130"/>
      <c r="M99" s="130"/>
      <c r="N99" s="130"/>
      <c r="O99" s="130"/>
    </row>
    <row r="100" spans="2:15" ht="12.75" customHeight="1">
      <c r="B100" s="66"/>
      <c r="D100" s="68"/>
      <c r="E100" s="12"/>
      <c r="F100" s="12"/>
      <c r="G100" s="12"/>
      <c r="H100" s="12"/>
      <c r="I100" s="12"/>
      <c r="J100" s="12"/>
      <c r="K100" s="12"/>
      <c r="L100" s="12"/>
      <c r="M100" s="12"/>
      <c r="N100" s="12"/>
      <c r="O100" s="12"/>
    </row>
    <row r="101" spans="2:15" ht="12.75" customHeight="1">
      <c r="B101" s="66"/>
      <c r="D101" s="68"/>
      <c r="E101" s="12"/>
      <c r="F101" s="12" t="s">
        <v>268</v>
      </c>
      <c r="G101" s="130" t="s">
        <v>275</v>
      </c>
      <c r="H101" s="130"/>
      <c r="I101" s="130"/>
      <c r="J101" s="130"/>
      <c r="K101" s="130"/>
      <c r="L101" s="130"/>
      <c r="M101" s="130"/>
      <c r="N101" s="130"/>
      <c r="O101" s="130"/>
    </row>
    <row r="102" spans="2:15" ht="12.75" customHeight="1">
      <c r="B102" s="66"/>
      <c r="D102" s="68"/>
      <c r="E102" s="12"/>
      <c r="F102" s="12"/>
      <c r="G102" s="12"/>
      <c r="H102" s="12"/>
      <c r="I102" s="12"/>
      <c r="J102" s="12"/>
      <c r="K102" s="12"/>
      <c r="L102" s="12"/>
      <c r="M102" s="12"/>
      <c r="N102" s="12"/>
      <c r="O102" s="12"/>
    </row>
    <row r="103" spans="2:15" ht="27" customHeight="1">
      <c r="B103" s="66"/>
      <c r="D103" s="68"/>
      <c r="E103" s="12"/>
      <c r="F103" s="130" t="s">
        <v>290</v>
      </c>
      <c r="G103" s="130"/>
      <c r="H103" s="130"/>
      <c r="I103" s="130"/>
      <c r="J103" s="130"/>
      <c r="K103" s="130"/>
      <c r="L103" s="130"/>
      <c r="M103" s="130"/>
      <c r="N103" s="130"/>
      <c r="O103" s="130"/>
    </row>
    <row r="104" spans="2:15" ht="12.75" customHeight="1">
      <c r="B104" s="66"/>
      <c r="D104" s="68"/>
      <c r="E104" s="12"/>
      <c r="F104" s="12"/>
      <c r="G104" s="12"/>
      <c r="H104" s="12"/>
      <c r="I104" s="12"/>
      <c r="J104" s="12"/>
      <c r="K104" s="12"/>
      <c r="L104" s="12"/>
      <c r="M104" s="12"/>
      <c r="N104" s="12"/>
      <c r="O104" s="12"/>
    </row>
    <row r="105" spans="2:15" ht="12.75" customHeight="1">
      <c r="B105" s="66"/>
      <c r="D105" s="127" t="s">
        <v>83</v>
      </c>
      <c r="E105" s="127" t="s">
        <v>69</v>
      </c>
      <c r="F105" s="12"/>
      <c r="G105" s="12"/>
      <c r="H105" s="12"/>
      <c r="I105" s="12"/>
      <c r="J105" s="12"/>
      <c r="K105" s="12"/>
      <c r="L105" s="12"/>
      <c r="M105" s="12"/>
      <c r="N105" s="12"/>
      <c r="O105" s="12"/>
    </row>
    <row r="106" spans="2:15" ht="12.75" customHeight="1">
      <c r="B106" s="66"/>
      <c r="D106" s="127"/>
      <c r="E106" s="127"/>
      <c r="F106" s="12"/>
      <c r="G106" s="12"/>
      <c r="H106" s="12"/>
      <c r="I106" s="12"/>
      <c r="J106" s="12"/>
      <c r="K106" s="12"/>
      <c r="L106" s="12"/>
      <c r="M106" s="12"/>
      <c r="N106" s="12"/>
      <c r="O106" s="12"/>
    </row>
    <row r="107" spans="2:15" ht="12.75" customHeight="1">
      <c r="B107" s="66"/>
      <c r="D107" s="127"/>
      <c r="E107" s="136" t="s">
        <v>231</v>
      </c>
      <c r="F107" s="136"/>
      <c r="G107" s="136"/>
      <c r="H107" s="136"/>
      <c r="I107" s="136"/>
      <c r="J107" s="136"/>
      <c r="K107" s="136"/>
      <c r="L107" s="136"/>
      <c r="M107" s="136"/>
      <c r="N107" s="136"/>
      <c r="O107" s="136"/>
    </row>
    <row r="108" spans="2:15" ht="12.75" customHeight="1">
      <c r="B108" s="66"/>
      <c r="D108" s="127"/>
      <c r="E108" s="127"/>
      <c r="F108" s="12"/>
      <c r="G108" s="12"/>
      <c r="H108" s="12"/>
      <c r="I108" s="12"/>
      <c r="J108" s="12"/>
      <c r="K108" s="12"/>
      <c r="L108" s="12"/>
      <c r="M108" s="12"/>
      <c r="N108" s="12"/>
      <c r="O108" s="12"/>
    </row>
    <row r="109" spans="2:15" ht="52.5" customHeight="1">
      <c r="B109" s="66"/>
      <c r="D109" s="28"/>
      <c r="E109" s="12" t="s">
        <v>264</v>
      </c>
      <c r="F109" s="130" t="s">
        <v>232</v>
      </c>
      <c r="G109" s="130"/>
      <c r="H109" s="130"/>
      <c r="I109" s="130"/>
      <c r="J109" s="130"/>
      <c r="K109" s="130"/>
      <c r="L109" s="130"/>
      <c r="M109" s="130"/>
      <c r="N109" s="130"/>
      <c r="O109" s="130"/>
    </row>
    <row r="110" spans="2:15" ht="12.75" customHeight="1">
      <c r="B110" s="66"/>
      <c r="D110" s="68"/>
      <c r="E110" s="12"/>
      <c r="F110" s="12"/>
      <c r="G110" s="12"/>
      <c r="H110" s="12"/>
      <c r="I110" s="12"/>
      <c r="J110" s="12"/>
      <c r="K110" s="12"/>
      <c r="L110" s="12"/>
      <c r="M110" s="12"/>
      <c r="N110" s="12"/>
      <c r="O110" s="12"/>
    </row>
    <row r="111" spans="2:15" ht="53.25" customHeight="1">
      <c r="B111" s="66"/>
      <c r="D111" s="28"/>
      <c r="E111" s="28" t="s">
        <v>298</v>
      </c>
      <c r="F111" s="130" t="s">
        <v>236</v>
      </c>
      <c r="G111" s="130"/>
      <c r="H111" s="130"/>
      <c r="I111" s="130"/>
      <c r="J111" s="130"/>
      <c r="K111" s="130"/>
      <c r="L111" s="130"/>
      <c r="M111" s="130"/>
      <c r="N111" s="130"/>
      <c r="O111" s="130"/>
    </row>
    <row r="112" spans="2:15" ht="12.75" customHeight="1">
      <c r="B112" s="66"/>
      <c r="D112" s="68"/>
      <c r="E112" s="12"/>
      <c r="F112" s="12"/>
      <c r="G112" s="12"/>
      <c r="H112" s="12"/>
      <c r="I112" s="12"/>
      <c r="J112" s="12"/>
      <c r="K112" s="12"/>
      <c r="L112" s="12"/>
      <c r="M112" s="12"/>
      <c r="N112" s="12"/>
      <c r="O112" s="12"/>
    </row>
    <row r="113" spans="2:15" ht="12.75" customHeight="1">
      <c r="B113" s="66"/>
      <c r="D113" s="127" t="s">
        <v>277</v>
      </c>
      <c r="E113" s="127" t="s">
        <v>72</v>
      </c>
      <c r="F113" s="12"/>
      <c r="G113" s="12"/>
      <c r="H113" s="12"/>
      <c r="I113" s="12"/>
      <c r="J113" s="12"/>
      <c r="K113" s="12"/>
      <c r="L113" s="12"/>
      <c r="M113" s="12"/>
      <c r="N113" s="12"/>
      <c r="O113" s="12"/>
    </row>
    <row r="114" spans="2:15" ht="12.75" customHeight="1">
      <c r="B114" s="66"/>
      <c r="D114" s="127"/>
      <c r="E114" s="127"/>
      <c r="F114" s="12"/>
      <c r="G114" s="12"/>
      <c r="H114" s="12"/>
      <c r="I114" s="12"/>
      <c r="J114" s="12"/>
      <c r="K114" s="12"/>
      <c r="L114" s="12"/>
      <c r="M114" s="12"/>
      <c r="N114" s="12"/>
      <c r="O114" s="12"/>
    </row>
    <row r="115" spans="2:15" ht="66" customHeight="1">
      <c r="B115" s="66"/>
      <c r="D115" s="28"/>
      <c r="E115" s="130" t="s">
        <v>279</v>
      </c>
      <c r="F115" s="130"/>
      <c r="G115" s="130"/>
      <c r="H115" s="130"/>
      <c r="I115" s="130"/>
      <c r="J115" s="130"/>
      <c r="K115" s="130"/>
      <c r="L115" s="130"/>
      <c r="M115" s="130"/>
      <c r="N115" s="130"/>
      <c r="O115" s="130"/>
    </row>
    <row r="116" spans="2:15" ht="12.75" customHeight="1">
      <c r="B116" s="66"/>
      <c r="D116" s="68"/>
      <c r="E116" s="12"/>
      <c r="F116" s="12"/>
      <c r="G116" s="12"/>
      <c r="H116" s="12"/>
      <c r="I116" s="12"/>
      <c r="J116" s="12"/>
      <c r="K116" s="12"/>
      <c r="L116" s="12"/>
      <c r="M116" s="12"/>
      <c r="N116" s="12"/>
      <c r="O116" s="12"/>
    </row>
    <row r="117" spans="2:15" ht="27" customHeight="1">
      <c r="B117" s="66"/>
      <c r="D117" s="130" t="s">
        <v>188</v>
      </c>
      <c r="E117" s="130"/>
      <c r="F117" s="130"/>
      <c r="G117" s="130"/>
      <c r="H117" s="130"/>
      <c r="I117" s="130"/>
      <c r="J117" s="130"/>
      <c r="K117" s="130"/>
      <c r="L117" s="130"/>
      <c r="M117" s="130"/>
      <c r="N117" s="130"/>
      <c r="O117" s="130"/>
    </row>
    <row r="118" spans="2:15" ht="12.75" customHeight="1">
      <c r="B118" s="66"/>
      <c r="D118" s="12"/>
      <c r="E118" s="12"/>
      <c r="F118" s="12"/>
      <c r="G118" s="12"/>
      <c r="H118" s="12"/>
      <c r="I118" s="12"/>
      <c r="J118" s="12"/>
      <c r="K118" s="12"/>
      <c r="L118" s="12"/>
      <c r="M118" s="12"/>
      <c r="N118" s="12"/>
      <c r="O118" s="12"/>
    </row>
    <row r="119" spans="2:15" ht="12.75" customHeight="1">
      <c r="B119" s="66" t="s">
        <v>139</v>
      </c>
      <c r="D119" s="68" t="s">
        <v>32</v>
      </c>
      <c r="E119" s="12"/>
      <c r="F119" s="12"/>
      <c r="G119" s="12"/>
      <c r="H119" s="12"/>
      <c r="I119" s="12"/>
      <c r="J119" s="12"/>
      <c r="K119" s="12"/>
      <c r="L119" s="12"/>
      <c r="M119" s="12"/>
      <c r="N119" s="12"/>
      <c r="O119" s="12"/>
    </row>
    <row r="120" spans="2:15" ht="12.75" customHeight="1">
      <c r="B120" s="66"/>
      <c r="D120" s="68"/>
      <c r="E120" s="12"/>
      <c r="F120" s="12"/>
      <c r="G120" s="12"/>
      <c r="H120" s="12"/>
      <c r="I120" s="12"/>
      <c r="J120" s="12"/>
      <c r="K120" s="12"/>
      <c r="L120" s="12"/>
      <c r="M120" s="12"/>
      <c r="N120" s="12"/>
      <c r="O120" s="12"/>
    </row>
    <row r="121" spans="2:15" ht="39.75" customHeight="1">
      <c r="B121" s="66"/>
      <c r="D121" s="130" t="s">
        <v>342</v>
      </c>
      <c r="E121" s="130"/>
      <c r="F121" s="130"/>
      <c r="G121" s="130"/>
      <c r="H121" s="130"/>
      <c r="I121" s="130"/>
      <c r="J121" s="130"/>
      <c r="K121" s="130"/>
      <c r="L121" s="130"/>
      <c r="M121" s="130"/>
      <c r="N121" s="130"/>
      <c r="O121" s="130"/>
    </row>
    <row r="122" spans="2:15" ht="12.75" customHeight="1">
      <c r="B122" s="66"/>
      <c r="D122" s="68"/>
      <c r="E122" s="12"/>
      <c r="F122" s="12"/>
      <c r="G122" s="12"/>
      <c r="H122" s="12"/>
      <c r="I122" s="12"/>
      <c r="J122" s="12"/>
      <c r="K122" s="12"/>
      <c r="L122" s="12"/>
      <c r="M122" s="12"/>
      <c r="N122" s="12"/>
      <c r="O122" s="12"/>
    </row>
    <row r="123" spans="2:6" ht="13.5" customHeight="1">
      <c r="B123" s="66" t="s">
        <v>140</v>
      </c>
      <c r="D123" s="27" t="s">
        <v>141</v>
      </c>
      <c r="E123" s="2"/>
      <c r="F123" s="2"/>
    </row>
    <row r="125" spans="4:15" ht="27.75" customHeight="1">
      <c r="D125" s="136" t="s">
        <v>337</v>
      </c>
      <c r="E125" s="136"/>
      <c r="F125" s="136"/>
      <c r="G125" s="136"/>
      <c r="H125" s="136"/>
      <c r="I125" s="136"/>
      <c r="J125" s="136"/>
      <c r="K125" s="136"/>
      <c r="L125" s="136"/>
      <c r="M125" s="136"/>
      <c r="N125" s="136"/>
      <c r="O125" s="136"/>
    </row>
    <row r="127" spans="2:4" ht="13.5" customHeight="1">
      <c r="B127" s="66" t="s">
        <v>142</v>
      </c>
      <c r="D127" s="27" t="s">
        <v>143</v>
      </c>
    </row>
    <row r="129" spans="4:15" ht="39.75" customHeight="1">
      <c r="D129" s="130" t="s">
        <v>291</v>
      </c>
      <c r="E129" s="130"/>
      <c r="F129" s="130"/>
      <c r="G129" s="130"/>
      <c r="H129" s="130"/>
      <c r="I129" s="130"/>
      <c r="J129" s="130"/>
      <c r="K129" s="130"/>
      <c r="L129" s="130"/>
      <c r="M129" s="130"/>
      <c r="N129" s="130"/>
      <c r="O129" s="130"/>
    </row>
    <row r="131" spans="2:4" ht="13.5" customHeight="1">
      <c r="B131" s="66" t="s">
        <v>144</v>
      </c>
      <c r="D131" s="27" t="s">
        <v>147</v>
      </c>
    </row>
    <row r="133" spans="4:15" ht="39" customHeight="1" hidden="1">
      <c r="D133" s="66" t="s">
        <v>78</v>
      </c>
      <c r="E133" s="130" t="s">
        <v>67</v>
      </c>
      <c r="F133" s="130"/>
      <c r="G133" s="130"/>
      <c r="H133" s="130"/>
      <c r="I133" s="130"/>
      <c r="J133" s="130"/>
      <c r="K133" s="130"/>
      <c r="L133" s="130"/>
      <c r="M133" s="130"/>
      <c r="N133" s="130"/>
      <c r="O133" s="130"/>
    </row>
    <row r="134" spans="4:15" ht="14.25" customHeight="1" hidden="1">
      <c r="D134" s="66"/>
      <c r="E134" s="12"/>
      <c r="F134" s="12"/>
      <c r="G134" s="12"/>
      <c r="H134" s="12"/>
      <c r="I134" s="12"/>
      <c r="J134" s="12"/>
      <c r="K134" s="12"/>
      <c r="L134" s="12"/>
      <c r="M134" s="12"/>
      <c r="N134" s="12"/>
      <c r="O134" s="12"/>
    </row>
    <row r="135" spans="4:15" ht="26.25" customHeight="1">
      <c r="D135" s="66" t="s">
        <v>78</v>
      </c>
      <c r="E135" s="130" t="s">
        <v>280</v>
      </c>
      <c r="F135" s="130"/>
      <c r="G135" s="130"/>
      <c r="H135" s="130"/>
      <c r="I135" s="130"/>
      <c r="J135" s="130"/>
      <c r="K135" s="130"/>
      <c r="L135" s="130"/>
      <c r="M135" s="130"/>
      <c r="N135" s="130"/>
      <c r="O135" s="130"/>
    </row>
    <row r="136" spans="4:15" ht="13.5" customHeight="1">
      <c r="D136" s="66"/>
      <c r="E136" s="12"/>
      <c r="F136" s="12"/>
      <c r="G136" s="12"/>
      <c r="H136" s="12"/>
      <c r="I136" s="12"/>
      <c r="J136" s="12"/>
      <c r="K136" s="12"/>
      <c r="L136" s="12"/>
      <c r="M136" s="12"/>
      <c r="N136" s="12"/>
      <c r="O136" s="12"/>
    </row>
    <row r="137" spans="4:15" ht="26.25" customHeight="1">
      <c r="D137" s="12"/>
      <c r="E137" s="12" t="s">
        <v>145</v>
      </c>
      <c r="F137" s="130" t="s">
        <v>281</v>
      </c>
      <c r="G137" s="130"/>
      <c r="H137" s="130"/>
      <c r="I137" s="130"/>
      <c r="J137" s="130"/>
      <c r="K137" s="130"/>
      <c r="L137" s="130"/>
      <c r="M137" s="130"/>
      <c r="N137" s="130"/>
      <c r="O137" s="130"/>
    </row>
    <row r="138" spans="4:15" ht="13.5" customHeight="1">
      <c r="D138" s="66"/>
      <c r="E138" s="12"/>
      <c r="F138" s="12"/>
      <c r="G138" s="12"/>
      <c r="H138" s="12"/>
      <c r="I138" s="12"/>
      <c r="J138" s="12"/>
      <c r="K138" s="12"/>
      <c r="L138" s="12"/>
      <c r="M138" s="12"/>
      <c r="N138" s="12"/>
      <c r="O138" s="12"/>
    </row>
    <row r="139" spans="4:15" ht="13.5" customHeight="1">
      <c r="D139" s="12"/>
      <c r="E139" s="12" t="s">
        <v>146</v>
      </c>
      <c r="F139" s="130" t="s">
        <v>307</v>
      </c>
      <c r="G139" s="130"/>
      <c r="H139" s="130"/>
      <c r="I139" s="130"/>
      <c r="J139" s="130"/>
      <c r="K139" s="130"/>
      <c r="L139" s="130"/>
      <c r="M139" s="130"/>
      <c r="N139" s="130"/>
      <c r="O139" s="130"/>
    </row>
    <row r="140" spans="4:15" ht="13.5" customHeight="1">
      <c r="D140" s="66"/>
      <c r="E140" s="12"/>
      <c r="F140" s="12"/>
      <c r="G140" s="12"/>
      <c r="H140" s="12"/>
      <c r="I140" s="12"/>
      <c r="J140" s="12"/>
      <c r="K140" s="12"/>
      <c r="L140" s="12"/>
      <c r="M140" s="12"/>
      <c r="N140" s="12"/>
      <c r="O140" s="12"/>
    </row>
    <row r="141" spans="4:15" ht="25.5" customHeight="1">
      <c r="D141" s="12"/>
      <c r="E141" s="12" t="s">
        <v>266</v>
      </c>
      <c r="F141" s="130" t="s">
        <v>282</v>
      </c>
      <c r="G141" s="130"/>
      <c r="H141" s="130"/>
      <c r="I141" s="130"/>
      <c r="J141" s="130"/>
      <c r="K141" s="130"/>
      <c r="L141" s="130"/>
      <c r="M141" s="130"/>
      <c r="N141" s="130"/>
      <c r="O141" s="130"/>
    </row>
    <row r="142" spans="4:15" ht="15" customHeight="1">
      <c r="D142" s="66"/>
      <c r="E142" s="12"/>
      <c r="F142" s="12"/>
      <c r="G142" s="12"/>
      <c r="H142" s="12"/>
      <c r="I142" s="12"/>
      <c r="J142" s="12"/>
      <c r="K142" s="12"/>
      <c r="L142" s="12"/>
      <c r="M142" s="12"/>
      <c r="N142" s="12"/>
      <c r="O142" s="12"/>
    </row>
    <row r="143" spans="4:15" ht="14.25" customHeight="1">
      <c r="D143" s="28"/>
      <c r="E143" s="130" t="s">
        <v>301</v>
      </c>
      <c r="F143" s="130"/>
      <c r="G143" s="130"/>
      <c r="H143" s="130"/>
      <c r="I143" s="130"/>
      <c r="J143" s="130"/>
      <c r="K143" s="130"/>
      <c r="L143" s="130"/>
      <c r="M143" s="130"/>
      <c r="N143" s="130"/>
      <c r="O143" s="130"/>
    </row>
    <row r="144" spans="4:15" ht="14.25" customHeight="1">
      <c r="D144" s="28"/>
      <c r="E144" s="12"/>
      <c r="F144" s="12"/>
      <c r="G144" s="12"/>
      <c r="H144" s="12"/>
      <c r="I144" s="12"/>
      <c r="J144" s="12"/>
      <c r="K144" s="12"/>
      <c r="L144" s="12"/>
      <c r="M144" s="12"/>
      <c r="N144" s="12"/>
      <c r="O144" s="12"/>
    </row>
    <row r="145" spans="4:15" ht="39" customHeight="1">
      <c r="D145" s="66" t="s">
        <v>83</v>
      </c>
      <c r="E145" s="130" t="s">
        <v>240</v>
      </c>
      <c r="F145" s="130"/>
      <c r="G145" s="130"/>
      <c r="H145" s="130"/>
      <c r="I145" s="130"/>
      <c r="J145" s="130"/>
      <c r="K145" s="130"/>
      <c r="L145" s="130"/>
      <c r="M145" s="130"/>
      <c r="N145" s="130"/>
      <c r="O145" s="130"/>
    </row>
    <row r="147" spans="4:15" ht="25.5" customHeight="1">
      <c r="D147" s="130" t="s">
        <v>68</v>
      </c>
      <c r="E147" s="130"/>
      <c r="F147" s="130"/>
      <c r="G147" s="130"/>
      <c r="H147" s="130"/>
      <c r="I147" s="130"/>
      <c r="J147" s="130"/>
      <c r="K147" s="130"/>
      <c r="L147" s="130"/>
      <c r="M147" s="130"/>
      <c r="N147" s="130"/>
      <c r="O147" s="130"/>
    </row>
    <row r="149" spans="2:15" ht="13.5" customHeight="1">
      <c r="B149" s="66" t="s">
        <v>148</v>
      </c>
      <c r="D149" s="142" t="s">
        <v>118</v>
      </c>
      <c r="E149" s="142"/>
      <c r="F149" s="142"/>
      <c r="G149" s="142"/>
      <c r="H149" s="142"/>
      <c r="I149" s="142"/>
      <c r="J149" s="142"/>
      <c r="K149" s="142"/>
      <c r="L149" s="142"/>
      <c r="M149" s="142"/>
      <c r="N149" s="142"/>
      <c r="O149" s="142"/>
    </row>
    <row r="151" spans="4:15" ht="64.5" customHeight="1">
      <c r="D151" s="130" t="s">
        <v>292</v>
      </c>
      <c r="E151" s="130"/>
      <c r="F151" s="130"/>
      <c r="G151" s="130"/>
      <c r="H151" s="130"/>
      <c r="I151" s="130"/>
      <c r="J151" s="130"/>
      <c r="K151" s="130"/>
      <c r="L151" s="130"/>
      <c r="M151" s="130"/>
      <c r="N151" s="130"/>
      <c r="O151" s="131"/>
    </row>
    <row r="153" spans="4:15" ht="27" customHeight="1">
      <c r="D153" s="130" t="s">
        <v>198</v>
      </c>
      <c r="E153" s="130"/>
      <c r="F153" s="130"/>
      <c r="G153" s="130"/>
      <c r="H153" s="130"/>
      <c r="I153" s="130"/>
      <c r="J153" s="130"/>
      <c r="K153" s="130"/>
      <c r="L153" s="130"/>
      <c r="M153" s="130"/>
      <c r="N153" s="130"/>
      <c r="O153" s="130"/>
    </row>
    <row r="155" spans="2:4" ht="12.75">
      <c r="B155" s="66" t="s">
        <v>149</v>
      </c>
      <c r="D155" s="27" t="s">
        <v>36</v>
      </c>
    </row>
    <row r="157" spans="4:15" ht="64.5" customHeight="1">
      <c r="D157" s="136" t="s">
        <v>283</v>
      </c>
      <c r="E157" s="136"/>
      <c r="F157" s="136"/>
      <c r="G157" s="136"/>
      <c r="H157" s="136"/>
      <c r="I157" s="136"/>
      <c r="J157" s="136"/>
      <c r="K157" s="136"/>
      <c r="L157" s="136"/>
      <c r="M157" s="136"/>
      <c r="N157" s="136"/>
      <c r="O157" s="136"/>
    </row>
    <row r="159" spans="4:15" ht="15" customHeight="1">
      <c r="D159" s="135" t="s">
        <v>187</v>
      </c>
      <c r="E159" s="135"/>
      <c r="F159" s="135"/>
      <c r="G159" s="135"/>
      <c r="H159" s="135"/>
      <c r="I159" s="135"/>
      <c r="J159" s="135"/>
      <c r="K159" s="135"/>
      <c r="L159" s="135"/>
      <c r="M159" s="135"/>
      <c r="N159" s="135"/>
      <c r="O159" s="135"/>
    </row>
    <row r="161" spans="2:4" ht="12.75">
      <c r="B161" s="2" t="s">
        <v>174</v>
      </c>
      <c r="D161" s="27" t="s">
        <v>119</v>
      </c>
    </row>
    <row r="163" spans="4:6" ht="12.75">
      <c r="D163" s="2" t="s">
        <v>299</v>
      </c>
      <c r="E163" s="2" t="s">
        <v>98</v>
      </c>
      <c r="F163" s="2"/>
    </row>
    <row r="164" ht="27" customHeight="1">
      <c r="O164" s="123" t="s">
        <v>185</v>
      </c>
    </row>
    <row r="165" ht="12.75">
      <c r="O165" s="9" t="s">
        <v>258</v>
      </c>
    </row>
    <row r="166" spans="5:15" ht="12.75">
      <c r="E166" t="s">
        <v>339</v>
      </c>
      <c r="O166" s="9"/>
    </row>
    <row r="167" spans="5:15" ht="12.75">
      <c r="E167" s="41" t="s">
        <v>338</v>
      </c>
      <c r="O167" s="64">
        <v>342727</v>
      </c>
    </row>
    <row r="168" spans="5:15" ht="12.75">
      <c r="E168" t="s">
        <v>284</v>
      </c>
      <c r="O168" s="5">
        <v>2283000</v>
      </c>
    </row>
    <row r="169" spans="5:15" ht="12.75">
      <c r="E169" t="s">
        <v>285</v>
      </c>
      <c r="O169" s="5">
        <v>2537350</v>
      </c>
    </row>
    <row r="170" spans="5:15" ht="12.75">
      <c r="E170" t="s">
        <v>31</v>
      </c>
      <c r="O170" s="5">
        <v>29000</v>
      </c>
    </row>
    <row r="171" ht="13.5" thickBot="1">
      <c r="O171" s="31">
        <f>SUM(O167:O170)</f>
        <v>5192077</v>
      </c>
    </row>
    <row r="172" ht="13.5" thickTop="1"/>
    <row r="173" spans="4:6" ht="12.75">
      <c r="D173" s="2" t="s">
        <v>300</v>
      </c>
      <c r="E173" s="2" t="s">
        <v>14</v>
      </c>
      <c r="F173" s="2"/>
    </row>
    <row r="174" spans="12:15" ht="12.75">
      <c r="L174" s="128" t="s">
        <v>15</v>
      </c>
      <c r="M174" s="128"/>
      <c r="O174" s="25" t="s">
        <v>17</v>
      </c>
    </row>
    <row r="175" spans="10:15" ht="12.75">
      <c r="J175" s="128" t="s">
        <v>309</v>
      </c>
      <c r="K175" s="128"/>
      <c r="L175" s="128" t="s">
        <v>16</v>
      </c>
      <c r="M175" s="128"/>
      <c r="O175" s="25" t="s">
        <v>18</v>
      </c>
    </row>
    <row r="176" spans="10:15" ht="12.75">
      <c r="J176" s="133" t="s">
        <v>258</v>
      </c>
      <c r="K176" s="133"/>
      <c r="L176" s="133" t="s">
        <v>258</v>
      </c>
      <c r="M176" s="133"/>
      <c r="O176" s="9" t="s">
        <v>258</v>
      </c>
    </row>
    <row r="177" spans="5:15" ht="12.75">
      <c r="E177" t="s">
        <v>19</v>
      </c>
      <c r="K177" s="106">
        <v>212379</v>
      </c>
      <c r="L177" s="25"/>
      <c r="M177" s="106">
        <v>3328</v>
      </c>
      <c r="O177" s="89">
        <f>+K177-M177</f>
        <v>209051</v>
      </c>
    </row>
    <row r="178" spans="5:15" ht="12.75">
      <c r="E178" t="s">
        <v>20</v>
      </c>
      <c r="K178" s="106">
        <v>1398</v>
      </c>
      <c r="M178" s="106">
        <v>1136</v>
      </c>
      <c r="O178" s="4">
        <f>+K178-M178</f>
        <v>262</v>
      </c>
    </row>
    <row r="179" ht="12.75">
      <c r="O179" s="1"/>
    </row>
    <row r="180" ht="12.75">
      <c r="O180" s="1"/>
    </row>
    <row r="182" spans="2:15" ht="25.5" customHeight="1">
      <c r="B182" s="69" t="s">
        <v>150</v>
      </c>
      <c r="D182" s="134" t="s">
        <v>102</v>
      </c>
      <c r="E182" s="134"/>
      <c r="F182" s="134"/>
      <c r="G182" s="134"/>
      <c r="H182" s="134"/>
      <c r="I182" s="134"/>
      <c r="J182" s="134"/>
      <c r="K182" s="134"/>
      <c r="L182" s="134"/>
      <c r="M182" s="134"/>
      <c r="N182" s="134"/>
      <c r="O182" s="134"/>
    </row>
    <row r="184" spans="2:4" ht="12.75">
      <c r="B184" s="2" t="s">
        <v>151</v>
      </c>
      <c r="D184" s="27" t="s">
        <v>152</v>
      </c>
    </row>
    <row r="186" spans="4:15" ht="65.25" customHeight="1">
      <c r="D186" s="130" t="s">
        <v>293</v>
      </c>
      <c r="E186" s="130"/>
      <c r="F186" s="130"/>
      <c r="G186" s="130"/>
      <c r="H186" s="130"/>
      <c r="I186" s="130"/>
      <c r="J186" s="130"/>
      <c r="K186" s="130"/>
      <c r="L186" s="130"/>
      <c r="M186" s="130"/>
      <c r="N186" s="130"/>
      <c r="O186" s="130"/>
    </row>
    <row r="188" spans="4:15" ht="64.5" customHeight="1">
      <c r="D188" s="137" t="s">
        <v>308</v>
      </c>
      <c r="E188" s="137"/>
      <c r="F188" s="137"/>
      <c r="G188" s="137"/>
      <c r="H188" s="137"/>
      <c r="I188" s="137"/>
      <c r="J188" s="137"/>
      <c r="K188" s="137"/>
      <c r="L188" s="137"/>
      <c r="M188" s="137"/>
      <c r="N188" s="137"/>
      <c r="O188" s="137"/>
    </row>
    <row r="189" spans="4:15" ht="15" customHeight="1">
      <c r="D189" s="125"/>
      <c r="E189" s="125"/>
      <c r="F189" s="125"/>
      <c r="G189" s="125"/>
      <c r="H189" s="125"/>
      <c r="I189" s="125"/>
      <c r="J189" s="125"/>
      <c r="K189" s="125"/>
      <c r="L189" s="125"/>
      <c r="M189" s="125"/>
      <c r="N189" s="125"/>
      <c r="O189" s="125"/>
    </row>
    <row r="190" spans="4:15" ht="66" customHeight="1">
      <c r="D190" s="137" t="s">
        <v>294</v>
      </c>
      <c r="E190" s="137"/>
      <c r="F190" s="137"/>
      <c r="G190" s="137"/>
      <c r="H190" s="137"/>
      <c r="I190" s="137"/>
      <c r="J190" s="137"/>
      <c r="K190" s="137"/>
      <c r="L190" s="137"/>
      <c r="M190" s="137"/>
      <c r="N190" s="137"/>
      <c r="O190" s="137"/>
    </row>
    <row r="192" spans="2:15" ht="15" customHeight="1">
      <c r="B192" s="70" t="s">
        <v>153</v>
      </c>
      <c r="D192" s="146" t="s">
        <v>121</v>
      </c>
      <c r="E192" s="146"/>
      <c r="F192" s="146"/>
      <c r="G192" s="146"/>
      <c r="H192" s="146"/>
      <c r="I192" s="146"/>
      <c r="J192" s="146"/>
      <c r="K192" s="146"/>
      <c r="L192" s="146"/>
      <c r="M192" s="146"/>
      <c r="N192" s="146"/>
      <c r="O192" s="146"/>
    </row>
    <row r="194" spans="4:15" ht="27.75" customHeight="1">
      <c r="D194" s="130" t="s">
        <v>28</v>
      </c>
      <c r="E194" s="130"/>
      <c r="F194" s="130"/>
      <c r="G194" s="130"/>
      <c r="H194" s="130"/>
      <c r="I194" s="130"/>
      <c r="J194" s="130"/>
      <c r="K194" s="130"/>
      <c r="L194" s="130"/>
      <c r="M194" s="130"/>
      <c r="N194" s="130"/>
      <c r="O194" s="130"/>
    </row>
    <row r="195" spans="4:15" ht="13.5" customHeight="1">
      <c r="D195" s="12"/>
      <c r="E195" s="12"/>
      <c r="F195" s="12"/>
      <c r="G195" s="12"/>
      <c r="H195" s="12"/>
      <c r="I195" s="12"/>
      <c r="J195" s="12"/>
      <c r="K195" s="12"/>
      <c r="L195" s="12"/>
      <c r="M195" s="12"/>
      <c r="N195" s="12"/>
      <c r="O195" s="12"/>
    </row>
    <row r="196" spans="2:4" ht="12.75">
      <c r="B196" s="70" t="s">
        <v>154</v>
      </c>
      <c r="D196" s="27" t="s">
        <v>127</v>
      </c>
    </row>
    <row r="198" spans="4:15" ht="39" customHeight="1">
      <c r="D198" s="130" t="s">
        <v>295</v>
      </c>
      <c r="E198" s="130"/>
      <c r="F198" s="130"/>
      <c r="G198" s="130"/>
      <c r="H198" s="130"/>
      <c r="I198" s="130"/>
      <c r="J198" s="130"/>
      <c r="K198" s="130"/>
      <c r="L198" s="130"/>
      <c r="M198" s="130"/>
      <c r="N198" s="130"/>
      <c r="O198" s="130"/>
    </row>
    <row r="199" spans="4:15" ht="12" customHeight="1">
      <c r="D199" s="12"/>
      <c r="E199" s="12"/>
      <c r="F199" s="12"/>
      <c r="G199" s="12"/>
      <c r="H199" s="12"/>
      <c r="I199" s="12"/>
      <c r="J199" s="12"/>
      <c r="K199" s="12"/>
      <c r="L199" s="12"/>
      <c r="M199" s="12"/>
      <c r="N199" s="12"/>
      <c r="O199" s="12"/>
    </row>
    <row r="200" spans="4:15" ht="25.5" customHeight="1">
      <c r="D200" s="130" t="s">
        <v>286</v>
      </c>
      <c r="E200" s="130"/>
      <c r="F200" s="130"/>
      <c r="G200" s="130"/>
      <c r="H200" s="130"/>
      <c r="I200" s="130"/>
      <c r="J200" s="130"/>
      <c r="K200" s="130"/>
      <c r="L200" s="130"/>
      <c r="M200" s="130"/>
      <c r="N200" s="130"/>
      <c r="O200" s="130"/>
    </row>
    <row r="201" spans="4:15" ht="14.25" customHeight="1">
      <c r="D201" s="12"/>
      <c r="E201" s="12"/>
      <c r="F201" s="12"/>
      <c r="G201" s="12"/>
      <c r="H201" s="12"/>
      <c r="I201" s="12"/>
      <c r="J201" s="12"/>
      <c r="K201" s="12"/>
      <c r="L201" s="12"/>
      <c r="M201" s="12"/>
      <c r="N201" s="12"/>
      <c r="O201" s="12"/>
    </row>
    <row r="202" spans="2:4" ht="12.75" customHeight="1">
      <c r="B202" s="70" t="s">
        <v>155</v>
      </c>
      <c r="D202" s="27" t="s">
        <v>4</v>
      </c>
    </row>
    <row r="204" ht="12.75">
      <c r="D204" t="s">
        <v>101</v>
      </c>
    </row>
    <row r="206" spans="2:4" ht="12.75">
      <c r="B206" s="70" t="s">
        <v>156</v>
      </c>
      <c r="D206" s="27" t="s">
        <v>202</v>
      </c>
    </row>
    <row r="207" spans="9:15" ht="12.75">
      <c r="I207" s="128" t="s">
        <v>316</v>
      </c>
      <c r="J207" s="128"/>
      <c r="K207" s="128"/>
      <c r="M207" s="128" t="s">
        <v>215</v>
      </c>
      <c r="N207" s="128"/>
      <c r="O207" s="128"/>
    </row>
    <row r="208" spans="8:15" ht="12.75">
      <c r="H208" s="25"/>
      <c r="I208" s="45" t="s">
        <v>213</v>
      </c>
      <c r="K208" s="44" t="s">
        <v>214</v>
      </c>
      <c r="M208" s="45" t="str">
        <f>+I208</f>
        <v>30.9.2005</v>
      </c>
      <c r="O208" s="44" t="str">
        <f>+K208</f>
        <v>30.9.2004</v>
      </c>
    </row>
    <row r="209" spans="8:15" ht="12.75">
      <c r="H209" s="25"/>
      <c r="I209" s="25" t="s">
        <v>258</v>
      </c>
      <c r="K209" s="9" t="s">
        <v>258</v>
      </c>
      <c r="M209" s="25" t="s">
        <v>258</v>
      </c>
      <c r="O209" s="9" t="s">
        <v>258</v>
      </c>
    </row>
    <row r="210" ht="12.75">
      <c r="D210" t="s">
        <v>9</v>
      </c>
    </row>
    <row r="211" spans="4:15" ht="12.75">
      <c r="D211" s="41" t="s">
        <v>55</v>
      </c>
      <c r="I211" s="8">
        <f>+KLSE_CPL!H28</f>
        <v>-305</v>
      </c>
      <c r="J211" s="4"/>
      <c r="K211" s="4">
        <v>-1482</v>
      </c>
      <c r="L211" s="4"/>
      <c r="M211" s="20">
        <f>+KLSE_CPL!L28</f>
        <v>-1363</v>
      </c>
      <c r="N211" s="4"/>
      <c r="O211" s="4">
        <v>-1353</v>
      </c>
    </row>
    <row r="212" spans="4:15" ht="12.75">
      <c r="D212" t="s">
        <v>60</v>
      </c>
      <c r="I212" s="8">
        <f>+KLSE_CPL!H29</f>
        <v>-15624</v>
      </c>
      <c r="J212" s="5"/>
      <c r="K212" s="14">
        <v>-6675</v>
      </c>
      <c r="L212" s="5"/>
      <c r="M212" s="20">
        <f>+KLSE_CPL!L29</f>
        <v>-43552</v>
      </c>
      <c r="N212" s="5"/>
      <c r="O212" s="7">
        <v>-33542</v>
      </c>
    </row>
    <row r="213" spans="4:15" ht="12.75">
      <c r="D213" s="41" t="s">
        <v>184</v>
      </c>
      <c r="I213" s="8">
        <f>+KLSE_CPL!H30</f>
        <v>0</v>
      </c>
      <c r="J213" s="5"/>
      <c r="K213" s="14">
        <f>+KLSE_CPL!J30</f>
        <v>0</v>
      </c>
      <c r="L213" s="5"/>
      <c r="M213" s="20">
        <f>+KLSE_CPL!L30</f>
        <v>0</v>
      </c>
      <c r="N213" s="5"/>
      <c r="O213" s="7">
        <f>+KLSE_CPL!N30</f>
        <v>0</v>
      </c>
    </row>
    <row r="214" spans="4:15" ht="12.75">
      <c r="D214" s="41" t="s">
        <v>120</v>
      </c>
      <c r="I214" s="49">
        <v>0</v>
      </c>
      <c r="J214" s="21"/>
      <c r="K214" s="15">
        <f>+KLSE_CPL!J31</f>
        <v>0</v>
      </c>
      <c r="L214" s="21"/>
      <c r="M214" s="49">
        <v>0</v>
      </c>
      <c r="N214" s="21"/>
      <c r="O214" s="15">
        <f>+KLSE_CPL!N31</f>
        <v>0</v>
      </c>
    </row>
    <row r="215" spans="4:15" ht="12.75">
      <c r="D215" s="41"/>
      <c r="I215" s="8">
        <f>SUM(I211:I214)</f>
        <v>-15929</v>
      </c>
      <c r="J215" s="5"/>
      <c r="K215" s="14">
        <f>SUM(K211:K214)</f>
        <v>-8157</v>
      </c>
      <c r="L215" s="5"/>
      <c r="M215" s="8">
        <f>SUM(M211:M214)</f>
        <v>-44915</v>
      </c>
      <c r="N215" s="5"/>
      <c r="O215" s="14">
        <f>SUM(O211:O214)</f>
        <v>-34895</v>
      </c>
    </row>
    <row r="216" spans="4:15" ht="12.75">
      <c r="D216" t="s">
        <v>218</v>
      </c>
      <c r="I216" s="8"/>
      <c r="J216" s="5"/>
      <c r="K216" s="14"/>
      <c r="L216" s="5"/>
      <c r="M216" s="8"/>
      <c r="N216" s="5"/>
      <c r="O216" s="14"/>
    </row>
    <row r="217" spans="4:15" ht="12.75">
      <c r="D217" s="41" t="s">
        <v>219</v>
      </c>
      <c r="I217" s="8">
        <v>0</v>
      </c>
      <c r="J217" s="5"/>
      <c r="K217" s="14">
        <v>-14629</v>
      </c>
      <c r="L217" s="5"/>
      <c r="M217" s="8">
        <v>0</v>
      </c>
      <c r="N217" s="5"/>
      <c r="O217" s="14">
        <v>-14629</v>
      </c>
    </row>
    <row r="218" spans="4:15" ht="13.5" thickBot="1">
      <c r="D218" s="41"/>
      <c r="I218" s="22">
        <f>SUM(I215:I217)</f>
        <v>-15929</v>
      </c>
      <c r="J218" s="61"/>
      <c r="K218" s="120">
        <f>SUM(K215:K217)</f>
        <v>-22786</v>
      </c>
      <c r="L218" s="61"/>
      <c r="M218" s="22">
        <f>SUM(M215:M217)</f>
        <v>-44915</v>
      </c>
      <c r="N218" s="61"/>
      <c r="O218" s="120">
        <f>SUM(O215:O217)</f>
        <v>-49524</v>
      </c>
    </row>
    <row r="219" spans="9:15" ht="12.75">
      <c r="I219" s="4"/>
      <c r="J219" s="4"/>
      <c r="K219" s="4"/>
      <c r="L219" s="4"/>
      <c r="M219" s="20"/>
      <c r="N219" s="4"/>
      <c r="O219" s="4"/>
    </row>
    <row r="220" spans="2:4" ht="12.75">
      <c r="B220" s="70" t="s">
        <v>157</v>
      </c>
      <c r="D220" s="27" t="s">
        <v>158</v>
      </c>
    </row>
    <row r="222" spans="4:15" ht="12.75" customHeight="1">
      <c r="D222" s="130" t="s">
        <v>122</v>
      </c>
      <c r="E222" s="130"/>
      <c r="F222" s="130"/>
      <c r="G222" s="130"/>
      <c r="H222" s="130"/>
      <c r="I222" s="130"/>
      <c r="J222" s="130"/>
      <c r="K222" s="130"/>
      <c r="L222" s="130"/>
      <c r="M222" s="130"/>
      <c r="N222" s="130"/>
      <c r="O222" s="130"/>
    </row>
    <row r="224" spans="2:4" ht="12.75">
      <c r="B224" s="70" t="s">
        <v>159</v>
      </c>
      <c r="D224" s="27" t="s">
        <v>123</v>
      </c>
    </row>
    <row r="226" spans="4:15" ht="12.75" customHeight="1">
      <c r="D226" s="130" t="s">
        <v>190</v>
      </c>
      <c r="E226" s="130"/>
      <c r="F226" s="130"/>
      <c r="G226" s="130"/>
      <c r="H226" s="130"/>
      <c r="I226" s="130"/>
      <c r="J226" s="130"/>
      <c r="K226" s="130"/>
      <c r="L226" s="130"/>
      <c r="M226" s="130"/>
      <c r="N226" s="130"/>
      <c r="O226" s="130"/>
    </row>
    <row r="228" spans="2:4" ht="12.75">
      <c r="B228" s="70" t="s">
        <v>160</v>
      </c>
      <c r="D228" s="27" t="s">
        <v>161</v>
      </c>
    </row>
    <row r="230" spans="4:15" ht="76.5" customHeight="1">
      <c r="D230" s="130" t="s">
        <v>239</v>
      </c>
      <c r="E230" s="130"/>
      <c r="F230" s="130"/>
      <c r="G230" s="130"/>
      <c r="H230" s="130"/>
      <c r="I230" s="130"/>
      <c r="J230" s="130"/>
      <c r="K230" s="130"/>
      <c r="L230" s="130"/>
      <c r="M230" s="130"/>
      <c r="N230" s="130"/>
      <c r="O230" s="130"/>
    </row>
    <row r="232" spans="4:15" ht="78" customHeight="1">
      <c r="D232" s="130" t="s">
        <v>287</v>
      </c>
      <c r="E232" s="130"/>
      <c r="F232" s="130"/>
      <c r="G232" s="130"/>
      <c r="H232" s="130"/>
      <c r="I232" s="130"/>
      <c r="J232" s="130"/>
      <c r="K232" s="130"/>
      <c r="L232" s="130"/>
      <c r="M232" s="130"/>
      <c r="N232" s="130"/>
      <c r="O232" s="130"/>
    </row>
    <row r="234" spans="4:15" ht="12.75" customHeight="1">
      <c r="D234" s="130" t="s">
        <v>235</v>
      </c>
      <c r="E234" s="130"/>
      <c r="F234" s="130"/>
      <c r="G234" s="130"/>
      <c r="H234" s="130"/>
      <c r="I234" s="130"/>
      <c r="J234" s="130"/>
      <c r="K234" s="130"/>
      <c r="L234" s="130"/>
      <c r="M234" s="130"/>
      <c r="N234" s="130"/>
      <c r="O234" s="130"/>
    </row>
    <row r="236" spans="2:4" ht="12.75">
      <c r="B236" s="70" t="s">
        <v>162</v>
      </c>
      <c r="D236" s="27" t="s">
        <v>163</v>
      </c>
    </row>
    <row r="238" ht="12.75">
      <c r="D238" t="s">
        <v>216</v>
      </c>
    </row>
    <row r="239" spans="13:15" ht="12.75">
      <c r="M239" s="25" t="s">
        <v>58</v>
      </c>
      <c r="N239" s="2"/>
      <c r="O239" s="25" t="s">
        <v>182</v>
      </c>
    </row>
    <row r="240" spans="13:15" ht="12.75">
      <c r="M240" s="25" t="s">
        <v>258</v>
      </c>
      <c r="N240" s="2"/>
      <c r="O240" s="25" t="s">
        <v>258</v>
      </c>
    </row>
    <row r="241" ht="12.75">
      <c r="D241" s="2" t="s">
        <v>313</v>
      </c>
    </row>
    <row r="242" spans="4:15" ht="12.75">
      <c r="D242" s="13" t="s">
        <v>312</v>
      </c>
      <c r="M242" s="4">
        <v>180000</v>
      </c>
      <c r="N242" s="4"/>
      <c r="O242" s="4">
        <v>834200</v>
      </c>
    </row>
    <row r="243" spans="4:15" ht="12.75">
      <c r="D243" s="13" t="s">
        <v>233</v>
      </c>
      <c r="M243" s="4">
        <v>0</v>
      </c>
      <c r="N243" s="4"/>
      <c r="O243" s="4">
        <v>998312</v>
      </c>
    </row>
    <row r="244" spans="4:15" ht="12.75">
      <c r="D244" s="13" t="s">
        <v>314</v>
      </c>
      <c r="M244" s="4">
        <v>6052</v>
      </c>
      <c r="N244" s="4"/>
      <c r="O244" s="4">
        <v>79846</v>
      </c>
    </row>
    <row r="245" spans="4:15" ht="12.75">
      <c r="D245" s="13" t="s">
        <v>33</v>
      </c>
      <c r="M245" s="4">
        <v>0</v>
      </c>
      <c r="N245" s="4"/>
      <c r="O245" s="4">
        <v>266985</v>
      </c>
    </row>
    <row r="246" spans="4:15" ht="12.75">
      <c r="D246" s="13" t="s">
        <v>234</v>
      </c>
      <c r="M246" s="5">
        <v>11724</v>
      </c>
      <c r="N246" s="5"/>
      <c r="O246" s="5">
        <v>542</v>
      </c>
    </row>
    <row r="247" spans="4:15" ht="12.75">
      <c r="D247" s="13" t="s">
        <v>200</v>
      </c>
      <c r="M247" s="21">
        <v>2089</v>
      </c>
      <c r="N247" s="21"/>
      <c r="O247" s="21">
        <v>6772</v>
      </c>
    </row>
    <row r="248" spans="4:15" ht="12.75">
      <c r="D248" s="13"/>
      <c r="M248" s="4">
        <f>SUM(M242:M247)</f>
        <v>199865</v>
      </c>
      <c r="N248" s="4"/>
      <c r="O248" s="4">
        <f>SUM(O242:O247)</f>
        <v>2186657</v>
      </c>
    </row>
    <row r="249" spans="4:15" ht="12.75">
      <c r="D249" s="2" t="s">
        <v>305</v>
      </c>
      <c r="M249" s="4"/>
      <c r="N249" s="4"/>
      <c r="O249" s="4"/>
    </row>
    <row r="250" spans="4:15" ht="12.75">
      <c r="D250" s="13" t="s">
        <v>88</v>
      </c>
      <c r="M250" s="4">
        <v>27300</v>
      </c>
      <c r="N250" s="4"/>
      <c r="O250" s="4">
        <v>0</v>
      </c>
    </row>
    <row r="251" spans="4:15" ht="12.75">
      <c r="D251" s="13" t="s">
        <v>255</v>
      </c>
      <c r="M251" s="21">
        <v>92543</v>
      </c>
      <c r="N251" s="21"/>
      <c r="O251" s="21">
        <v>0</v>
      </c>
    </row>
    <row r="252" spans="13:15" ht="13.5" thickBot="1">
      <c r="M252" s="71">
        <f>SUM(M248:M251)</f>
        <v>319708</v>
      </c>
      <c r="N252" s="46"/>
      <c r="O252" s="46">
        <f>SUM(O248:O251)</f>
        <v>2186657</v>
      </c>
    </row>
    <row r="254" spans="2:4" ht="12.75">
      <c r="B254" s="70" t="s">
        <v>164</v>
      </c>
      <c r="D254" s="27" t="s">
        <v>165</v>
      </c>
    </row>
    <row r="256" spans="4:15" ht="14.25" customHeight="1">
      <c r="D256" s="136" t="s">
        <v>324</v>
      </c>
      <c r="E256" s="136"/>
      <c r="F256" s="136"/>
      <c r="G256" s="136"/>
      <c r="H256" s="136"/>
      <c r="I256" s="136"/>
      <c r="J256" s="136"/>
      <c r="K256" s="136"/>
      <c r="L256" s="136"/>
      <c r="M256" s="136"/>
      <c r="N256" s="136"/>
      <c r="O256" s="136"/>
    </row>
    <row r="258" spans="2:4" ht="12.75">
      <c r="B258" s="70" t="s">
        <v>166</v>
      </c>
      <c r="D258" s="27" t="s">
        <v>167</v>
      </c>
    </row>
    <row r="259" spans="2:4" ht="12.75">
      <c r="B259" s="70"/>
      <c r="D259" s="27"/>
    </row>
    <row r="260" spans="2:6" ht="12.75">
      <c r="B260" s="70"/>
      <c r="D260" s="66" t="s">
        <v>78</v>
      </c>
      <c r="E260" s="2" t="s">
        <v>296</v>
      </c>
      <c r="F260" s="2"/>
    </row>
    <row r="261" spans="2:4" ht="12.75">
      <c r="B261" s="70"/>
      <c r="D261" s="27"/>
    </row>
    <row r="262" spans="2:15" ht="64.5" customHeight="1">
      <c r="B262" s="70"/>
      <c r="D262" s="105"/>
      <c r="E262" s="136" t="s">
        <v>175</v>
      </c>
      <c r="F262" s="136"/>
      <c r="G262" s="136"/>
      <c r="H262" s="136"/>
      <c r="I262" s="136"/>
      <c r="J262" s="136"/>
      <c r="K262" s="136"/>
      <c r="L262" s="136"/>
      <c r="M262" s="136"/>
      <c r="N262" s="136"/>
      <c r="O262" s="136"/>
    </row>
    <row r="263" spans="2:4" ht="12.75">
      <c r="B263" s="70"/>
      <c r="D263" s="27"/>
    </row>
    <row r="264" spans="2:5" ht="12.75">
      <c r="B264" s="70"/>
      <c r="D264" s="2" t="s">
        <v>83</v>
      </c>
      <c r="E264" s="2" t="s">
        <v>297</v>
      </c>
    </row>
    <row r="265" spans="2:4" ht="12.75">
      <c r="B265" s="70"/>
      <c r="D265" s="27"/>
    </row>
    <row r="266" spans="2:15" ht="39" customHeight="1">
      <c r="B266" s="70"/>
      <c r="D266" s="105"/>
      <c r="E266" s="136" t="s">
        <v>288</v>
      </c>
      <c r="F266" s="136"/>
      <c r="G266" s="136"/>
      <c r="H266" s="136"/>
      <c r="I266" s="136"/>
      <c r="J266" s="136"/>
      <c r="K266" s="136"/>
      <c r="L266" s="136"/>
      <c r="M266" s="136"/>
      <c r="N266" s="136"/>
      <c r="O266" s="136"/>
    </row>
    <row r="267" spans="2:4" ht="12.75">
      <c r="B267" s="70"/>
      <c r="D267" s="27"/>
    </row>
    <row r="268" spans="2:15" ht="38.25" customHeight="1">
      <c r="B268" s="70"/>
      <c r="D268" s="27"/>
      <c r="E268" s="12" t="s">
        <v>264</v>
      </c>
      <c r="F268" s="130" t="s">
        <v>241</v>
      </c>
      <c r="G268" s="130"/>
      <c r="H268" s="130"/>
      <c r="I268" s="130"/>
      <c r="J268" s="130"/>
      <c r="K268" s="130"/>
      <c r="L268" s="130"/>
      <c r="M268" s="130"/>
      <c r="N268" s="130"/>
      <c r="O268" s="130"/>
    </row>
    <row r="269" spans="2:4" ht="12.75">
      <c r="B269" s="70"/>
      <c r="D269" s="27"/>
    </row>
    <row r="270" spans="2:15" ht="12.75">
      <c r="B270" s="70"/>
      <c r="D270" s="27"/>
      <c r="F270" t="s">
        <v>145</v>
      </c>
      <c r="G270" s="130" t="s">
        <v>265</v>
      </c>
      <c r="H270" s="130"/>
      <c r="I270" s="130"/>
      <c r="J270" s="130"/>
      <c r="K270" s="130"/>
      <c r="L270" s="130"/>
      <c r="M270" s="130"/>
      <c r="N270" s="130"/>
      <c r="O270" s="130"/>
    </row>
    <row r="271" spans="2:4" ht="12.75">
      <c r="B271" s="70"/>
      <c r="D271" s="27"/>
    </row>
    <row r="272" spans="2:16" ht="12.75">
      <c r="B272" s="70"/>
      <c r="D272" s="27"/>
      <c r="F272" t="s">
        <v>146</v>
      </c>
      <c r="G272" s="130" t="s">
        <v>271</v>
      </c>
      <c r="H272" s="130"/>
      <c r="I272" s="130"/>
      <c r="J272" s="130"/>
      <c r="K272" s="130"/>
      <c r="L272" s="130"/>
      <c r="M272" s="130"/>
      <c r="N272" s="130"/>
      <c r="O272" s="130"/>
      <c r="P272" s="12"/>
    </row>
    <row r="273" spans="2:15" ht="12.75">
      <c r="B273" s="70"/>
      <c r="D273" s="27"/>
      <c r="G273" s="12"/>
      <c r="H273" s="12"/>
      <c r="I273" s="12"/>
      <c r="J273" s="12"/>
      <c r="K273" s="12"/>
      <c r="L273" s="12"/>
      <c r="M273" s="12"/>
      <c r="N273" s="12"/>
      <c r="O273" s="12"/>
    </row>
    <row r="274" spans="2:15" ht="12.75">
      <c r="B274" s="70"/>
      <c r="D274" s="27"/>
      <c r="F274" t="s">
        <v>266</v>
      </c>
      <c r="G274" s="130" t="s">
        <v>267</v>
      </c>
      <c r="H274" s="130"/>
      <c r="I274" s="130"/>
      <c r="J274" s="130"/>
      <c r="K274" s="130"/>
      <c r="L274" s="130"/>
      <c r="M274" s="130"/>
      <c r="N274" s="130"/>
      <c r="O274" s="130"/>
    </row>
    <row r="275" spans="2:15" ht="12.75">
      <c r="B275" s="70"/>
      <c r="D275" s="27"/>
      <c r="G275" s="12"/>
      <c r="H275" s="12"/>
      <c r="I275" s="12"/>
      <c r="J275" s="12"/>
      <c r="K275" s="12"/>
      <c r="L275" s="12"/>
      <c r="M275" s="12"/>
      <c r="N275" s="12"/>
      <c r="O275" s="12"/>
    </row>
    <row r="276" spans="2:15" ht="12.75">
      <c r="B276" s="70"/>
      <c r="D276" s="27"/>
      <c r="F276" t="s">
        <v>268</v>
      </c>
      <c r="G276" s="130" t="s">
        <v>269</v>
      </c>
      <c r="H276" s="130"/>
      <c r="I276" s="130"/>
      <c r="J276" s="130"/>
      <c r="K276" s="130"/>
      <c r="L276" s="130"/>
      <c r="M276" s="130"/>
      <c r="N276" s="130"/>
      <c r="O276" s="130"/>
    </row>
    <row r="277" spans="2:15" ht="12.75">
      <c r="B277" s="70"/>
      <c r="D277" s="27"/>
      <c r="F277" s="12"/>
      <c r="G277" s="12"/>
      <c r="H277" s="12"/>
      <c r="I277" s="12"/>
      <c r="J277" s="12"/>
      <c r="K277" s="12"/>
      <c r="L277" s="12"/>
      <c r="M277" s="12"/>
      <c r="N277" s="12"/>
      <c r="O277" s="12"/>
    </row>
    <row r="278" spans="2:15" ht="26.25" customHeight="1">
      <c r="B278" s="70"/>
      <c r="D278" s="27"/>
      <c r="E278" s="28"/>
      <c r="F278" s="130" t="s">
        <v>243</v>
      </c>
      <c r="G278" s="130"/>
      <c r="H278" s="130"/>
      <c r="I278" s="130"/>
      <c r="J278" s="130"/>
      <c r="K278" s="130"/>
      <c r="L278" s="130"/>
      <c r="M278" s="130"/>
      <c r="N278" s="130"/>
      <c r="O278" s="130"/>
    </row>
    <row r="279" spans="2:15" ht="12.75">
      <c r="B279" s="70"/>
      <c r="D279" s="27"/>
      <c r="F279" s="12"/>
      <c r="G279" s="12"/>
      <c r="H279" s="12"/>
      <c r="I279" s="12"/>
      <c r="J279" s="12"/>
      <c r="K279" s="12"/>
      <c r="L279" s="12"/>
      <c r="M279" s="12"/>
      <c r="N279" s="12"/>
      <c r="O279" s="12"/>
    </row>
    <row r="280" spans="2:15" ht="38.25" customHeight="1">
      <c r="B280" s="70"/>
      <c r="D280" s="27"/>
      <c r="E280" s="28"/>
      <c r="F280" s="130" t="s">
        <v>242</v>
      </c>
      <c r="G280" s="130"/>
      <c r="H280" s="130"/>
      <c r="I280" s="130"/>
      <c r="J280" s="130"/>
      <c r="K280" s="130"/>
      <c r="L280" s="130"/>
      <c r="M280" s="130"/>
      <c r="N280" s="130"/>
      <c r="O280" s="130"/>
    </row>
    <row r="281" spans="2:15" ht="12.75">
      <c r="B281" s="70"/>
      <c r="D281" s="27"/>
      <c r="F281" s="12"/>
      <c r="G281" s="12"/>
      <c r="H281" s="12"/>
      <c r="I281" s="12"/>
      <c r="J281" s="12"/>
      <c r="K281" s="12"/>
      <c r="L281" s="12"/>
      <c r="M281" s="12"/>
      <c r="N281" s="12"/>
      <c r="O281" s="12"/>
    </row>
    <row r="282" spans="2:15" ht="38.25" customHeight="1">
      <c r="B282" s="70"/>
      <c r="D282" s="27"/>
      <c r="E282" s="28" t="s">
        <v>298</v>
      </c>
      <c r="F282" s="138" t="s">
        <v>289</v>
      </c>
      <c r="G282" s="138"/>
      <c r="H282" s="138"/>
      <c r="I282" s="138"/>
      <c r="J282" s="138"/>
      <c r="K282" s="138"/>
      <c r="L282" s="138"/>
      <c r="M282" s="138"/>
      <c r="N282" s="138"/>
      <c r="O282" s="138"/>
    </row>
    <row r="283" spans="2:4" ht="12.75">
      <c r="B283" s="70"/>
      <c r="D283" s="27"/>
    </row>
    <row r="284" spans="2:15" ht="37.5" customHeight="1">
      <c r="B284" s="70"/>
      <c r="D284" s="27"/>
      <c r="E284" s="28"/>
      <c r="F284" s="138" t="s">
        <v>270</v>
      </c>
      <c r="G284" s="138"/>
      <c r="H284" s="138"/>
      <c r="I284" s="138"/>
      <c r="J284" s="138"/>
      <c r="K284" s="138"/>
      <c r="L284" s="138"/>
      <c r="M284" s="138"/>
      <c r="N284" s="138"/>
      <c r="O284" s="138"/>
    </row>
    <row r="285" spans="2:4" ht="12.75">
      <c r="B285" s="70"/>
      <c r="D285" s="27"/>
    </row>
    <row r="286" spans="2:15" ht="76.5" customHeight="1">
      <c r="B286" s="70"/>
      <c r="D286" s="27"/>
      <c r="E286" s="28"/>
      <c r="F286" s="138" t="s">
        <v>303</v>
      </c>
      <c r="G286" s="138"/>
      <c r="H286" s="138"/>
      <c r="I286" s="138"/>
      <c r="J286" s="138"/>
      <c r="K286" s="138"/>
      <c r="L286" s="138"/>
      <c r="M286" s="138"/>
      <c r="N286" s="138"/>
      <c r="O286" s="138"/>
    </row>
    <row r="287" spans="2:4" ht="12.75">
      <c r="B287" s="70"/>
      <c r="D287" s="27"/>
    </row>
    <row r="288" spans="2:5" ht="12.75">
      <c r="B288" s="70"/>
      <c r="D288" s="2" t="s">
        <v>277</v>
      </c>
      <c r="E288" s="2" t="s">
        <v>238</v>
      </c>
    </row>
    <row r="289" spans="2:4" ht="12.75">
      <c r="B289" s="70"/>
      <c r="D289" s="27"/>
    </row>
    <row r="290" spans="2:15" ht="38.25" customHeight="1">
      <c r="B290" s="70"/>
      <c r="D290" s="27"/>
      <c r="E290" s="130" t="s">
        <v>248</v>
      </c>
      <c r="F290" s="130"/>
      <c r="G290" s="130"/>
      <c r="H290" s="130"/>
      <c r="I290" s="130"/>
      <c r="J290" s="130"/>
      <c r="K290" s="130"/>
      <c r="L290" s="130"/>
      <c r="M290" s="130"/>
      <c r="N290" s="130"/>
      <c r="O290" s="130"/>
    </row>
    <row r="291" spans="2:4" ht="12.75">
      <c r="B291" s="70"/>
      <c r="D291" s="27"/>
    </row>
    <row r="292" spans="2:15" ht="77.25" customHeight="1">
      <c r="B292" s="70"/>
      <c r="D292" s="27"/>
      <c r="E292" s="130" t="s">
        <v>304</v>
      </c>
      <c r="F292" s="130"/>
      <c r="G292" s="130"/>
      <c r="H292" s="130"/>
      <c r="I292" s="130"/>
      <c r="J292" s="130"/>
      <c r="K292" s="130"/>
      <c r="L292" s="130"/>
      <c r="M292" s="130"/>
      <c r="N292" s="130"/>
      <c r="O292" s="130"/>
    </row>
    <row r="293" spans="2:4" ht="12.75">
      <c r="B293" s="70"/>
      <c r="D293" s="27"/>
    </row>
    <row r="294" spans="2:14" ht="12.75">
      <c r="B294" s="70"/>
      <c r="D294" s="27"/>
      <c r="E294" t="s">
        <v>145</v>
      </c>
      <c r="F294" s="130" t="s">
        <v>63</v>
      </c>
      <c r="G294" s="130"/>
      <c r="H294" s="130"/>
      <c r="I294" s="130"/>
      <c r="J294" s="130"/>
      <c r="K294" s="130"/>
      <c r="L294" s="130"/>
      <c r="M294" s="130"/>
      <c r="N294" s="130"/>
    </row>
    <row r="295" spans="2:4" ht="12.75">
      <c r="B295" s="70"/>
      <c r="D295" s="27"/>
    </row>
    <row r="296" spans="2:14" ht="12.75">
      <c r="B296" s="70"/>
      <c r="D296" s="27"/>
      <c r="E296" t="s">
        <v>146</v>
      </c>
      <c r="F296" s="130" t="s">
        <v>64</v>
      </c>
      <c r="G296" s="130"/>
      <c r="H296" s="130"/>
      <c r="I296" s="130"/>
      <c r="J296" s="130"/>
      <c r="K296" s="130"/>
      <c r="L296" s="130"/>
      <c r="M296" s="130"/>
      <c r="N296" s="130"/>
    </row>
    <row r="297" spans="2:4" ht="12.75">
      <c r="B297" s="70"/>
      <c r="D297" s="27"/>
    </row>
    <row r="298" spans="2:14" ht="12.75">
      <c r="B298" s="70"/>
      <c r="D298" s="27"/>
      <c r="E298" t="s">
        <v>266</v>
      </c>
      <c r="F298" s="130" t="s">
        <v>65</v>
      </c>
      <c r="G298" s="130"/>
      <c r="H298" s="130"/>
      <c r="I298" s="130"/>
      <c r="J298" s="130"/>
      <c r="K298" s="130"/>
      <c r="L298" s="130"/>
      <c r="M298" s="130"/>
      <c r="N298" s="130"/>
    </row>
    <row r="299" spans="2:4" ht="12.75">
      <c r="B299" s="70"/>
      <c r="D299" s="27"/>
    </row>
    <row r="300" spans="2:15" ht="12.75">
      <c r="B300" s="70"/>
      <c r="D300" s="27"/>
      <c r="E300" s="130" t="s">
        <v>66</v>
      </c>
      <c r="F300" s="130"/>
      <c r="G300" s="130"/>
      <c r="H300" s="130"/>
      <c r="I300" s="130"/>
      <c r="J300" s="130"/>
      <c r="K300" s="130"/>
      <c r="L300" s="130"/>
      <c r="M300" s="130"/>
      <c r="N300" s="130"/>
      <c r="O300" s="130"/>
    </row>
    <row r="301" spans="2:4" ht="12.75">
      <c r="B301" s="70"/>
      <c r="D301" s="27"/>
    </row>
    <row r="302" spans="2:15" ht="12.75" customHeight="1">
      <c r="B302" s="70"/>
      <c r="D302" s="136" t="s">
        <v>302</v>
      </c>
      <c r="E302" s="136"/>
      <c r="F302" s="136"/>
      <c r="G302" s="136"/>
      <c r="H302" s="136"/>
      <c r="I302" s="136"/>
      <c r="J302" s="136"/>
      <c r="K302" s="136"/>
      <c r="L302" s="136"/>
      <c r="M302" s="136"/>
      <c r="N302" s="136"/>
      <c r="O302" s="136"/>
    </row>
    <row r="304" spans="2:4" ht="12.75">
      <c r="B304" s="70" t="s">
        <v>168</v>
      </c>
      <c r="D304" s="27" t="s">
        <v>201</v>
      </c>
    </row>
    <row r="306" spans="4:15" ht="25.5" customHeight="1">
      <c r="D306" s="130" t="s">
        <v>217</v>
      </c>
      <c r="E306" s="130"/>
      <c r="F306" s="130"/>
      <c r="G306" s="130"/>
      <c r="H306" s="130"/>
      <c r="I306" s="130"/>
      <c r="J306" s="130"/>
      <c r="K306" s="130"/>
      <c r="L306" s="130"/>
      <c r="M306" s="130"/>
      <c r="N306" s="130"/>
      <c r="O306" s="138"/>
    </row>
    <row r="308" spans="2:4" ht="12.75">
      <c r="B308" s="70" t="s">
        <v>169</v>
      </c>
      <c r="D308" s="27" t="s">
        <v>124</v>
      </c>
    </row>
    <row r="310" spans="9:15" ht="12.75">
      <c r="I310" s="128" t="s">
        <v>316</v>
      </c>
      <c r="J310" s="128"/>
      <c r="K310" s="128"/>
      <c r="M310" s="128" t="s">
        <v>215</v>
      </c>
      <c r="N310" s="128"/>
      <c r="O310" s="128"/>
    </row>
    <row r="311" spans="9:15" ht="12.75">
      <c r="I311" s="45" t="s">
        <v>213</v>
      </c>
      <c r="K311" s="44" t="s">
        <v>214</v>
      </c>
      <c r="M311" s="45" t="str">
        <f>+I311</f>
        <v>30.9.2005</v>
      </c>
      <c r="O311" s="44" t="str">
        <f>+K311</f>
        <v>30.9.2004</v>
      </c>
    </row>
    <row r="312" spans="4:13" ht="12.75">
      <c r="D312" s="2" t="s">
        <v>299</v>
      </c>
      <c r="E312" s="2" t="s">
        <v>172</v>
      </c>
      <c r="F312" s="2"/>
      <c r="G312" s="2"/>
      <c r="M312" s="2"/>
    </row>
    <row r="313" spans="4:13" ht="12.75">
      <c r="D313" s="2"/>
      <c r="E313" s="2"/>
      <c r="F313" s="2"/>
      <c r="G313" s="2"/>
      <c r="I313" s="2"/>
      <c r="M313" s="2"/>
    </row>
    <row r="314" spans="4:15" ht="39" customHeight="1" thickBot="1">
      <c r="D314" s="130" t="s">
        <v>334</v>
      </c>
      <c r="E314" s="130"/>
      <c r="F314" s="130"/>
      <c r="G314" s="130"/>
      <c r="H314" t="s">
        <v>56</v>
      </c>
      <c r="I314" s="19">
        <f>+KLSE_CPL!H38</f>
        <v>26070</v>
      </c>
      <c r="J314" s="46"/>
      <c r="K314" s="46">
        <f>+KLSE_CPL!J34</f>
        <v>-3105</v>
      </c>
      <c r="L314" s="46"/>
      <c r="M314" s="19">
        <f>+KLSE_CPL!L38</f>
        <v>76326</v>
      </c>
      <c r="N314" s="46"/>
      <c r="O314" s="46">
        <f>+KLSE_CPL!N34</f>
        <v>63863</v>
      </c>
    </row>
    <row r="315" spans="9:13" ht="12.75">
      <c r="I315" s="2"/>
      <c r="M315" s="2"/>
    </row>
    <row r="316" spans="4:13" ht="12.75">
      <c r="D316" s="2" t="s">
        <v>300</v>
      </c>
      <c r="E316" s="2" t="s">
        <v>173</v>
      </c>
      <c r="F316" s="2"/>
      <c r="I316" s="2"/>
      <c r="M316" s="2"/>
    </row>
    <row r="317" spans="9:13" ht="12.75">
      <c r="I317" s="2"/>
      <c r="M317" s="2"/>
    </row>
    <row r="318" spans="4:15" ht="39" customHeight="1">
      <c r="D318" s="130" t="s">
        <v>125</v>
      </c>
      <c r="E318" s="130"/>
      <c r="F318" s="130"/>
      <c r="G318" s="130"/>
      <c r="H318" t="s">
        <v>57</v>
      </c>
      <c r="I318" s="20">
        <v>461215</v>
      </c>
      <c r="K318" s="4">
        <v>458499</v>
      </c>
      <c r="M318" s="20">
        <v>460891</v>
      </c>
      <c r="O318" s="4">
        <v>456335</v>
      </c>
    </row>
    <row r="319" spans="4:15" ht="15" customHeight="1">
      <c r="D319" s="130" t="s">
        <v>126</v>
      </c>
      <c r="E319" s="130"/>
      <c r="F319" s="130"/>
      <c r="G319" s="130"/>
      <c r="H319" t="s">
        <v>57</v>
      </c>
      <c r="I319" s="62">
        <v>0</v>
      </c>
      <c r="K319" s="104">
        <v>0</v>
      </c>
      <c r="M319" s="62">
        <v>1157</v>
      </c>
      <c r="O319" s="104">
        <v>15111</v>
      </c>
    </row>
    <row r="320" spans="4:15" ht="15" customHeight="1">
      <c r="D320" s="130" t="s">
        <v>0</v>
      </c>
      <c r="E320" s="130"/>
      <c r="F320" s="130"/>
      <c r="G320" s="130"/>
      <c r="H320" t="s">
        <v>57</v>
      </c>
      <c r="I320" s="49">
        <v>1170</v>
      </c>
      <c r="J320" s="21"/>
      <c r="K320" s="21">
        <v>783</v>
      </c>
      <c r="L320" s="21"/>
      <c r="M320" s="49">
        <v>1620</v>
      </c>
      <c r="N320" s="21"/>
      <c r="O320" s="21">
        <v>3977</v>
      </c>
    </row>
    <row r="321" spans="9:15" ht="12.75">
      <c r="I321" s="20"/>
      <c r="K321" s="4"/>
      <c r="M321" s="20"/>
      <c r="O321" s="4"/>
    </row>
    <row r="322" spans="4:15" ht="24" customHeight="1" thickBot="1">
      <c r="D322" s="130" t="s">
        <v>170</v>
      </c>
      <c r="E322" s="130"/>
      <c r="F322" s="130"/>
      <c r="G322" s="130"/>
      <c r="H322" t="s">
        <v>57</v>
      </c>
      <c r="I322" s="19">
        <f>SUM(I318:I320)</f>
        <v>462385</v>
      </c>
      <c r="J322" s="46"/>
      <c r="K322" s="71">
        <f>SUM(K318:K320)</f>
        <v>459282</v>
      </c>
      <c r="L322" s="46"/>
      <c r="M322" s="19">
        <f>SUM(M318:M320)</f>
        <v>463668</v>
      </c>
      <c r="N322" s="46"/>
      <c r="O322" s="71">
        <f>SUM(O318:O320)</f>
        <v>475423</v>
      </c>
    </row>
    <row r="323" spans="9:15" ht="12.75">
      <c r="I323" s="20"/>
      <c r="K323" s="4"/>
      <c r="M323" s="20"/>
      <c r="O323" s="4"/>
    </row>
    <row r="325" spans="2:3" ht="12.75">
      <c r="B325" s="17" t="s">
        <v>315</v>
      </c>
      <c r="C325" s="17"/>
    </row>
    <row r="326" spans="2:3" ht="12.75">
      <c r="B326" s="9"/>
      <c r="C326" s="2"/>
    </row>
    <row r="327" spans="2:3" ht="12.75">
      <c r="B327" s="9"/>
      <c r="C327" s="2"/>
    </row>
    <row r="328" spans="2:3" ht="12.75">
      <c r="B328" s="2" t="s">
        <v>318</v>
      </c>
      <c r="C328" s="2"/>
    </row>
    <row r="329" spans="2:3" ht="12.75">
      <c r="B329" s="2" t="s">
        <v>319</v>
      </c>
      <c r="C329" s="2"/>
    </row>
    <row r="330" spans="2:3" ht="12.75">
      <c r="B330" s="2" t="s">
        <v>320</v>
      </c>
      <c r="C330" s="2"/>
    </row>
    <row r="332" ht="12.75">
      <c r="B332" t="s">
        <v>321</v>
      </c>
    </row>
    <row r="333" spans="2:3" ht="12.75">
      <c r="B333" s="18" t="s">
        <v>247</v>
      </c>
      <c r="C333" s="18"/>
    </row>
    <row r="335" spans="2:17" ht="12.75">
      <c r="B335" s="11"/>
      <c r="C335" s="11"/>
      <c r="D335" s="11"/>
      <c r="E335" s="11"/>
      <c r="F335" s="11"/>
      <c r="G335" s="11"/>
      <c r="H335" s="11"/>
      <c r="I335" s="11"/>
      <c r="J335" s="11"/>
      <c r="K335" s="11"/>
      <c r="L335" s="11"/>
      <c r="M335" s="11"/>
      <c r="N335" s="11"/>
      <c r="O335" s="11"/>
      <c r="P335" s="11"/>
      <c r="Q335" s="11"/>
    </row>
    <row r="336" spans="2:17" ht="12.75">
      <c r="B336" s="11"/>
      <c r="C336" s="11"/>
      <c r="D336" s="11"/>
      <c r="E336" s="11"/>
      <c r="F336" s="11"/>
      <c r="G336" s="11"/>
      <c r="H336" s="11"/>
      <c r="I336" s="11"/>
      <c r="J336" s="11"/>
      <c r="K336" s="11"/>
      <c r="L336" s="11"/>
      <c r="M336" s="11"/>
      <c r="N336" s="11"/>
      <c r="O336" s="11"/>
      <c r="P336" s="11"/>
      <c r="Q336" s="11"/>
    </row>
    <row r="337" spans="2:17" ht="12.75">
      <c r="B337" s="11"/>
      <c r="C337" s="11"/>
      <c r="D337" s="11"/>
      <c r="E337" s="11"/>
      <c r="F337" s="11"/>
      <c r="G337" s="11"/>
      <c r="H337" s="11"/>
      <c r="I337" s="141"/>
      <c r="J337" s="141"/>
      <c r="K337" s="141"/>
      <c r="L337" s="11"/>
      <c r="M337" s="141"/>
      <c r="N337" s="141"/>
      <c r="O337" s="141"/>
      <c r="P337" s="11"/>
      <c r="Q337" s="11"/>
    </row>
    <row r="338" spans="2:17" ht="12.75">
      <c r="B338" s="11"/>
      <c r="C338" s="11"/>
      <c r="D338" s="11"/>
      <c r="E338" s="11"/>
      <c r="F338" s="11"/>
      <c r="G338" s="11"/>
      <c r="H338" s="11"/>
      <c r="I338" s="79"/>
      <c r="J338" s="11"/>
      <c r="K338" s="80"/>
      <c r="L338" s="11"/>
      <c r="M338" s="79"/>
      <c r="N338" s="11"/>
      <c r="O338" s="80"/>
      <c r="P338" s="11"/>
      <c r="Q338" s="11"/>
    </row>
    <row r="339" spans="2:17" ht="12.75">
      <c r="B339" s="11"/>
      <c r="C339" s="11"/>
      <c r="D339" s="11"/>
      <c r="E339" s="11"/>
      <c r="F339" s="11"/>
      <c r="G339" s="11"/>
      <c r="H339" s="11"/>
      <c r="I339" s="11"/>
      <c r="J339" s="11"/>
      <c r="K339" s="11"/>
      <c r="L339" s="11"/>
      <c r="M339" s="11"/>
      <c r="N339" s="11"/>
      <c r="O339" s="11"/>
      <c r="P339" s="11"/>
      <c r="Q339" s="11"/>
    </row>
    <row r="340" spans="2:17" ht="12.75">
      <c r="B340" s="11"/>
      <c r="C340" s="11"/>
      <c r="D340" s="43"/>
      <c r="E340" s="43"/>
      <c r="F340" s="43"/>
      <c r="G340" s="43"/>
      <c r="H340" s="11"/>
      <c r="I340" s="11"/>
      <c r="J340" s="11"/>
      <c r="K340" s="11"/>
      <c r="L340" s="11"/>
      <c r="M340" s="43"/>
      <c r="N340" s="11"/>
      <c r="O340" s="11"/>
      <c r="P340" s="11"/>
      <c r="Q340" s="11"/>
    </row>
    <row r="341" spans="2:17" ht="12.75">
      <c r="B341" s="11"/>
      <c r="C341" s="11"/>
      <c r="D341" s="43"/>
      <c r="E341" s="43"/>
      <c r="F341" s="43"/>
      <c r="G341" s="43"/>
      <c r="H341" s="11"/>
      <c r="I341" s="43"/>
      <c r="J341" s="11"/>
      <c r="K341" s="11"/>
      <c r="L341" s="11"/>
      <c r="M341" s="43"/>
      <c r="N341" s="11"/>
      <c r="O341" s="11"/>
      <c r="P341" s="11"/>
      <c r="Q341" s="11"/>
    </row>
    <row r="342" spans="2:17" ht="12.75">
      <c r="B342" s="11"/>
      <c r="C342" s="11"/>
      <c r="D342" s="11"/>
      <c r="E342" s="11"/>
      <c r="F342" s="11"/>
      <c r="G342" s="11"/>
      <c r="H342" s="11"/>
      <c r="I342" s="8"/>
      <c r="J342" s="5"/>
      <c r="K342" s="5"/>
      <c r="L342" s="5"/>
      <c r="M342" s="8"/>
      <c r="N342" s="5"/>
      <c r="O342" s="5"/>
      <c r="P342" s="11"/>
      <c r="Q342" s="11"/>
    </row>
    <row r="343" spans="2:17" ht="12.75">
      <c r="B343" s="11"/>
      <c r="C343" s="11"/>
      <c r="D343" s="11"/>
      <c r="E343" s="11"/>
      <c r="F343" s="11"/>
      <c r="G343" s="11"/>
      <c r="H343" s="11"/>
      <c r="I343" s="8"/>
      <c r="J343" s="5"/>
      <c r="K343" s="5"/>
      <c r="L343" s="5"/>
      <c r="M343" s="8"/>
      <c r="N343" s="5"/>
      <c r="O343" s="5"/>
      <c r="P343" s="11"/>
      <c r="Q343" s="11"/>
    </row>
    <row r="344" spans="2:17" ht="12.75">
      <c r="B344" s="11"/>
      <c r="C344" s="11"/>
      <c r="D344" s="11"/>
      <c r="E344" s="11"/>
      <c r="F344" s="11"/>
      <c r="G344" s="11"/>
      <c r="H344" s="11"/>
      <c r="I344" s="8"/>
      <c r="J344" s="5"/>
      <c r="K344" s="5"/>
      <c r="L344" s="5"/>
      <c r="M344" s="8"/>
      <c r="N344" s="5"/>
      <c r="O344" s="5"/>
      <c r="P344" s="11"/>
      <c r="Q344" s="11"/>
    </row>
    <row r="345" spans="2:17" ht="12.75">
      <c r="B345" s="11"/>
      <c r="C345" s="11"/>
      <c r="D345" s="11"/>
      <c r="E345" s="11"/>
      <c r="F345" s="11"/>
      <c r="G345" s="11"/>
      <c r="H345" s="11"/>
      <c r="I345" s="81"/>
      <c r="J345" s="11"/>
      <c r="K345" s="82"/>
      <c r="L345" s="11"/>
      <c r="M345" s="81"/>
      <c r="N345" s="11"/>
      <c r="O345" s="82"/>
      <c r="P345" s="11"/>
      <c r="Q345" s="11"/>
    </row>
    <row r="346" spans="2:17" ht="12.75">
      <c r="B346" s="11"/>
      <c r="C346" s="11"/>
      <c r="D346" s="11"/>
      <c r="E346" s="11"/>
      <c r="F346" s="11"/>
      <c r="G346" s="11"/>
      <c r="H346" s="11"/>
      <c r="I346" s="43"/>
      <c r="J346" s="11"/>
      <c r="K346" s="11"/>
      <c r="L346" s="11"/>
      <c r="M346" s="43"/>
      <c r="N346" s="11"/>
      <c r="O346" s="11"/>
      <c r="P346" s="11"/>
      <c r="Q346" s="11"/>
    </row>
    <row r="347" spans="2:17" ht="12.75">
      <c r="B347" s="11"/>
      <c r="C347" s="11"/>
      <c r="D347" s="43"/>
      <c r="E347" s="43"/>
      <c r="F347" s="43"/>
      <c r="G347" s="11"/>
      <c r="H347" s="11"/>
      <c r="I347" s="43"/>
      <c r="J347" s="11"/>
      <c r="K347" s="11"/>
      <c r="L347" s="11"/>
      <c r="M347" s="43"/>
      <c r="N347" s="11"/>
      <c r="O347" s="11"/>
      <c r="P347" s="11"/>
      <c r="Q347" s="11"/>
    </row>
    <row r="348" spans="2:17" ht="12.75">
      <c r="B348" s="11"/>
      <c r="C348" s="11"/>
      <c r="D348" s="11"/>
      <c r="E348" s="11"/>
      <c r="F348" s="11"/>
      <c r="G348" s="11"/>
      <c r="H348" s="11"/>
      <c r="I348" s="43"/>
      <c r="J348" s="11"/>
      <c r="K348" s="11"/>
      <c r="L348" s="11"/>
      <c r="M348" s="43"/>
      <c r="N348" s="11"/>
      <c r="O348" s="11"/>
      <c r="P348" s="11"/>
      <c r="Q348" s="11"/>
    </row>
    <row r="349" spans="2:17" ht="12.75">
      <c r="B349" s="11"/>
      <c r="C349" s="11"/>
      <c r="D349" s="11"/>
      <c r="E349" s="11"/>
      <c r="F349" s="11"/>
      <c r="G349" s="11"/>
      <c r="H349" s="11"/>
      <c r="I349" s="8"/>
      <c r="J349" s="11"/>
      <c r="K349" s="5"/>
      <c r="L349" s="11"/>
      <c r="M349" s="8"/>
      <c r="N349" s="11"/>
      <c r="O349" s="5"/>
      <c r="P349" s="11"/>
      <c r="Q349" s="11"/>
    </row>
    <row r="350" spans="2:17" ht="12.75">
      <c r="B350" s="11"/>
      <c r="C350" s="11"/>
      <c r="D350" s="11"/>
      <c r="E350" s="11"/>
      <c r="F350" s="11"/>
      <c r="G350" s="11"/>
      <c r="H350" s="11"/>
      <c r="I350" s="43"/>
      <c r="J350" s="11"/>
      <c r="K350" s="11"/>
      <c r="L350" s="11"/>
      <c r="M350" s="43"/>
      <c r="N350" s="11"/>
      <c r="O350" s="11"/>
      <c r="P350" s="11"/>
      <c r="Q350" s="11"/>
    </row>
    <row r="351" spans="2:17" ht="12.75">
      <c r="B351" s="11"/>
      <c r="C351" s="11"/>
      <c r="D351" s="11"/>
      <c r="E351" s="11"/>
      <c r="F351" s="11"/>
      <c r="G351" s="11"/>
      <c r="H351" s="11"/>
      <c r="I351" s="43"/>
      <c r="J351" s="11"/>
      <c r="K351" s="11"/>
      <c r="L351" s="11"/>
      <c r="M351" s="43"/>
      <c r="N351" s="11"/>
      <c r="O351" s="11"/>
      <c r="P351" s="11"/>
      <c r="Q351" s="11"/>
    </row>
    <row r="352" spans="2:17" ht="12.75">
      <c r="B352" s="11"/>
      <c r="C352" s="11"/>
      <c r="D352" s="11"/>
      <c r="E352" s="11"/>
      <c r="F352" s="11"/>
      <c r="G352" s="11"/>
      <c r="H352" s="11"/>
      <c r="I352" s="83"/>
      <c r="J352" s="11"/>
      <c r="K352" s="84"/>
      <c r="L352" s="11"/>
      <c r="M352" s="83"/>
      <c r="N352" s="11"/>
      <c r="O352" s="84"/>
      <c r="P352" s="11"/>
      <c r="Q352" s="11"/>
    </row>
    <row r="353" spans="2:17" ht="12.75">
      <c r="B353" s="11"/>
      <c r="C353" s="11"/>
      <c r="D353" s="11"/>
      <c r="E353" s="11"/>
      <c r="F353" s="11"/>
      <c r="G353" s="11"/>
      <c r="H353" s="11"/>
      <c r="I353" s="8"/>
      <c r="J353" s="5"/>
      <c r="K353" s="5"/>
      <c r="L353" s="5"/>
      <c r="M353" s="8"/>
      <c r="N353" s="5"/>
      <c r="O353" s="5"/>
      <c r="P353" s="11"/>
      <c r="Q353" s="11"/>
    </row>
    <row r="354" spans="2:17" ht="12.75">
      <c r="B354" s="11"/>
      <c r="C354" s="11"/>
      <c r="D354" s="11"/>
      <c r="E354" s="11"/>
      <c r="F354" s="11"/>
      <c r="G354" s="11"/>
      <c r="H354" s="11"/>
      <c r="I354" s="8"/>
      <c r="J354" s="11"/>
      <c r="K354" s="5"/>
      <c r="L354" s="11"/>
      <c r="M354" s="8"/>
      <c r="N354" s="11"/>
      <c r="O354" s="5"/>
      <c r="P354" s="11"/>
      <c r="Q354" s="11"/>
    </row>
    <row r="355" spans="2:17" ht="12.75">
      <c r="B355" s="11"/>
      <c r="C355" s="11"/>
      <c r="D355" s="11"/>
      <c r="E355" s="11"/>
      <c r="F355" s="11"/>
      <c r="G355" s="11"/>
      <c r="H355" s="11"/>
      <c r="I355" s="43"/>
      <c r="J355" s="11"/>
      <c r="K355" s="11"/>
      <c r="L355" s="11"/>
      <c r="M355" s="43"/>
      <c r="N355" s="11"/>
      <c r="O355" s="11"/>
      <c r="P355" s="11"/>
      <c r="Q355" s="11"/>
    </row>
    <row r="356" spans="2:17" ht="12.75">
      <c r="B356" s="11"/>
      <c r="C356" s="11"/>
      <c r="D356" s="11"/>
      <c r="E356" s="11"/>
      <c r="F356" s="11"/>
      <c r="G356" s="11"/>
      <c r="H356" s="11"/>
      <c r="I356" s="8"/>
      <c r="J356" s="5"/>
      <c r="K356" s="5"/>
      <c r="L356" s="5"/>
      <c r="M356" s="8"/>
      <c r="N356" s="5"/>
      <c r="O356" s="5"/>
      <c r="P356" s="11"/>
      <c r="Q356" s="11"/>
    </row>
    <row r="357" spans="2:17" ht="12.75">
      <c r="B357" s="11"/>
      <c r="C357" s="11"/>
      <c r="D357" s="11"/>
      <c r="E357" s="11"/>
      <c r="F357" s="11"/>
      <c r="G357" s="11"/>
      <c r="H357" s="11"/>
      <c r="I357" s="8"/>
      <c r="J357" s="5"/>
      <c r="K357" s="5"/>
      <c r="L357" s="5"/>
      <c r="M357" s="8"/>
      <c r="N357" s="5"/>
      <c r="O357" s="5"/>
      <c r="P357" s="11"/>
      <c r="Q357" s="11"/>
    </row>
    <row r="358" spans="2:17" ht="12.75">
      <c r="B358" s="11"/>
      <c r="C358" s="11"/>
      <c r="D358" s="11"/>
      <c r="E358" s="11"/>
      <c r="F358" s="11"/>
      <c r="G358" s="11"/>
      <c r="H358" s="11"/>
      <c r="I358" s="8"/>
      <c r="J358" s="11"/>
      <c r="K358" s="5"/>
      <c r="L358" s="11"/>
      <c r="M358" s="8"/>
      <c r="N358" s="11"/>
      <c r="O358" s="5"/>
      <c r="P358" s="11"/>
      <c r="Q358" s="11"/>
    </row>
    <row r="359" spans="2:17" ht="12.75">
      <c r="B359" s="11"/>
      <c r="C359" s="11"/>
      <c r="D359" s="11"/>
      <c r="E359" s="11"/>
      <c r="F359" s="11"/>
      <c r="G359" s="11"/>
      <c r="H359" s="11"/>
      <c r="I359" s="81"/>
      <c r="J359" s="11"/>
      <c r="K359" s="82"/>
      <c r="L359" s="11"/>
      <c r="M359" s="81"/>
      <c r="N359" s="11"/>
      <c r="O359" s="82"/>
      <c r="P359" s="11"/>
      <c r="Q359" s="11"/>
    </row>
    <row r="360" spans="2:17" ht="12.75">
      <c r="B360" s="11"/>
      <c r="C360" s="11"/>
      <c r="D360" s="11"/>
      <c r="E360" s="11"/>
      <c r="F360" s="11"/>
      <c r="G360" s="11"/>
      <c r="H360" s="11"/>
      <c r="I360" s="11"/>
      <c r="J360" s="11"/>
      <c r="K360" s="11"/>
      <c r="L360" s="11"/>
      <c r="M360" s="11"/>
      <c r="N360" s="11"/>
      <c r="O360" s="11"/>
      <c r="P360" s="11"/>
      <c r="Q360" s="11"/>
    </row>
    <row r="361" spans="2:17" ht="12.75">
      <c r="B361" s="11"/>
      <c r="C361" s="11"/>
      <c r="D361" s="11"/>
      <c r="E361" s="11"/>
      <c r="F361" s="11"/>
      <c r="G361" s="11"/>
      <c r="H361" s="11"/>
      <c r="I361" s="11"/>
      <c r="J361" s="11"/>
      <c r="K361" s="11"/>
      <c r="L361" s="11"/>
      <c r="M361" s="11"/>
      <c r="N361" s="11"/>
      <c r="O361" s="11"/>
      <c r="P361" s="11"/>
      <c r="Q361" s="11"/>
    </row>
    <row r="362" spans="2:17" ht="12.75">
      <c r="B362" s="11"/>
      <c r="C362" s="11"/>
      <c r="D362" s="11"/>
      <c r="E362" s="11"/>
      <c r="F362" s="11"/>
      <c r="G362" s="11"/>
      <c r="H362" s="11"/>
      <c r="I362" s="11"/>
      <c r="J362" s="11"/>
      <c r="K362" s="11"/>
      <c r="L362" s="11"/>
      <c r="M362" s="11"/>
      <c r="N362" s="11"/>
      <c r="O362" s="11"/>
      <c r="P362" s="11"/>
      <c r="Q362" s="11"/>
    </row>
    <row r="363" spans="2:17" ht="12.75">
      <c r="B363" s="11"/>
      <c r="C363" s="11"/>
      <c r="D363" s="11"/>
      <c r="E363" s="11"/>
      <c r="F363" s="11"/>
      <c r="G363" s="11"/>
      <c r="H363" s="11"/>
      <c r="I363" s="11"/>
      <c r="J363" s="11"/>
      <c r="K363" s="11"/>
      <c r="L363" s="11"/>
      <c r="M363" s="11"/>
      <c r="N363" s="11"/>
      <c r="O363" s="11"/>
      <c r="P363" s="11"/>
      <c r="Q363" s="11"/>
    </row>
    <row r="364" spans="2:17" ht="12.75">
      <c r="B364" s="11"/>
      <c r="C364" s="11"/>
      <c r="D364" s="11"/>
      <c r="E364" s="11"/>
      <c r="F364" s="11"/>
      <c r="G364" s="11"/>
      <c r="H364" s="11"/>
      <c r="I364" s="11"/>
      <c r="J364" s="11"/>
      <c r="K364" s="11"/>
      <c r="L364" s="11"/>
      <c r="M364" s="11"/>
      <c r="N364" s="11"/>
      <c r="O364" s="11"/>
      <c r="P364" s="11"/>
      <c r="Q364" s="11"/>
    </row>
    <row r="365" spans="2:17" ht="12.75">
      <c r="B365" s="11"/>
      <c r="C365" s="11"/>
      <c r="D365" s="11"/>
      <c r="E365" s="11"/>
      <c r="F365" s="11"/>
      <c r="G365" s="11"/>
      <c r="H365" s="11"/>
      <c r="I365" s="11"/>
      <c r="J365" s="11"/>
      <c r="K365" s="11"/>
      <c r="L365" s="11"/>
      <c r="M365" s="11"/>
      <c r="N365" s="11"/>
      <c r="O365" s="11"/>
      <c r="P365" s="11"/>
      <c r="Q365" s="11"/>
    </row>
    <row r="366" spans="2:17" ht="12.75">
      <c r="B366" s="11"/>
      <c r="C366" s="11"/>
      <c r="D366" s="11"/>
      <c r="E366" s="11"/>
      <c r="F366" s="11"/>
      <c r="G366" s="11"/>
      <c r="H366" s="11"/>
      <c r="I366" s="11"/>
      <c r="J366" s="11"/>
      <c r="K366" s="11"/>
      <c r="L366" s="11"/>
      <c r="M366" s="11"/>
      <c r="N366" s="11"/>
      <c r="O366" s="11"/>
      <c r="P366" s="11"/>
      <c r="Q366" s="11"/>
    </row>
    <row r="367" spans="2:17" ht="12.75">
      <c r="B367" s="11"/>
      <c r="C367" s="11"/>
      <c r="D367" s="11"/>
      <c r="E367" s="11"/>
      <c r="F367" s="11"/>
      <c r="G367" s="11"/>
      <c r="H367" s="11"/>
      <c r="I367" s="11"/>
      <c r="J367" s="11"/>
      <c r="K367" s="11"/>
      <c r="L367" s="11"/>
      <c r="M367" s="11"/>
      <c r="N367" s="11"/>
      <c r="O367" s="11"/>
      <c r="P367" s="11"/>
      <c r="Q367" s="11"/>
    </row>
    <row r="368" spans="2:17" ht="12.75">
      <c r="B368" s="11"/>
      <c r="C368" s="11"/>
      <c r="D368" s="11"/>
      <c r="E368" s="11"/>
      <c r="F368" s="11"/>
      <c r="G368" s="11"/>
      <c r="H368" s="11"/>
      <c r="I368" s="11"/>
      <c r="J368" s="11"/>
      <c r="K368" s="11"/>
      <c r="L368" s="11"/>
      <c r="M368" s="11"/>
      <c r="N368" s="11"/>
      <c r="O368" s="11"/>
      <c r="P368" s="11"/>
      <c r="Q368" s="11"/>
    </row>
    <row r="369" spans="2:17" ht="12.75">
      <c r="B369" s="11"/>
      <c r="C369" s="11"/>
      <c r="D369" s="11"/>
      <c r="E369" s="11"/>
      <c r="F369" s="11"/>
      <c r="G369" s="11"/>
      <c r="H369" s="11"/>
      <c r="I369" s="11"/>
      <c r="J369" s="11"/>
      <c r="K369" s="11"/>
      <c r="L369" s="11"/>
      <c r="M369" s="11"/>
      <c r="N369" s="11"/>
      <c r="O369" s="11"/>
      <c r="P369" s="11"/>
      <c r="Q369" s="11"/>
    </row>
    <row r="370" spans="2:17" ht="12.75">
      <c r="B370" s="11"/>
      <c r="C370" s="11"/>
      <c r="D370" s="11"/>
      <c r="E370" s="11"/>
      <c r="F370" s="11"/>
      <c r="G370" s="11"/>
      <c r="H370" s="11"/>
      <c r="I370" s="11"/>
      <c r="J370" s="11"/>
      <c r="K370" s="11"/>
      <c r="L370" s="11"/>
      <c r="M370" s="11"/>
      <c r="N370" s="11"/>
      <c r="O370" s="11"/>
      <c r="P370" s="11"/>
      <c r="Q370" s="11"/>
    </row>
    <row r="371" spans="2:17" ht="12.75">
      <c r="B371" s="11"/>
      <c r="C371" s="11"/>
      <c r="D371" s="11"/>
      <c r="E371" s="11"/>
      <c r="F371" s="11"/>
      <c r="G371" s="11"/>
      <c r="H371" s="11"/>
      <c r="I371" s="11"/>
      <c r="J371" s="11"/>
      <c r="K371" s="11"/>
      <c r="L371" s="11"/>
      <c r="M371" s="11"/>
      <c r="N371" s="11"/>
      <c r="O371" s="11"/>
      <c r="P371" s="11"/>
      <c r="Q371" s="11"/>
    </row>
    <row r="372" spans="2:17" ht="12.75">
      <c r="B372" s="11"/>
      <c r="C372" s="11"/>
      <c r="D372" s="11"/>
      <c r="E372" s="11"/>
      <c r="F372" s="11"/>
      <c r="G372" s="11"/>
      <c r="H372" s="11"/>
      <c r="I372" s="11"/>
      <c r="J372" s="11"/>
      <c r="K372" s="11"/>
      <c r="L372" s="11"/>
      <c r="M372" s="11"/>
      <c r="N372" s="11"/>
      <c r="O372" s="11"/>
      <c r="P372" s="11"/>
      <c r="Q372" s="11"/>
    </row>
    <row r="373" spans="2:17" ht="12.75">
      <c r="B373" s="11"/>
      <c r="C373" s="11"/>
      <c r="D373" s="11"/>
      <c r="E373" s="11"/>
      <c r="F373" s="11"/>
      <c r="G373" s="11"/>
      <c r="H373" s="11"/>
      <c r="I373" s="11"/>
      <c r="J373" s="11"/>
      <c r="K373" s="11"/>
      <c r="L373" s="11"/>
      <c r="M373" s="11"/>
      <c r="N373" s="11"/>
      <c r="O373" s="11"/>
      <c r="P373" s="11"/>
      <c r="Q373" s="11"/>
    </row>
    <row r="374" spans="2:17" ht="12.75">
      <c r="B374" s="11"/>
      <c r="C374" s="11"/>
      <c r="D374" s="11"/>
      <c r="E374" s="11"/>
      <c r="F374" s="11"/>
      <c r="G374" s="11"/>
      <c r="H374" s="11"/>
      <c r="I374" s="11"/>
      <c r="J374" s="11"/>
      <c r="K374" s="11"/>
      <c r="L374" s="11"/>
      <c r="M374" s="11"/>
      <c r="N374" s="11"/>
      <c r="O374" s="11"/>
      <c r="P374" s="11"/>
      <c r="Q374" s="11"/>
    </row>
    <row r="375" spans="2:17" ht="12.75">
      <c r="B375" s="11"/>
      <c r="C375" s="11"/>
      <c r="D375" s="11"/>
      <c r="E375" s="11"/>
      <c r="F375" s="11"/>
      <c r="G375" s="11"/>
      <c r="H375" s="11"/>
      <c r="I375" s="11"/>
      <c r="J375" s="11"/>
      <c r="K375" s="11"/>
      <c r="L375" s="11"/>
      <c r="M375" s="11"/>
      <c r="N375" s="11"/>
      <c r="O375" s="11"/>
      <c r="P375" s="11"/>
      <c r="Q375" s="11"/>
    </row>
    <row r="376" spans="2:17" ht="12.75">
      <c r="B376" s="11"/>
      <c r="C376" s="11"/>
      <c r="D376" s="11"/>
      <c r="E376" s="11"/>
      <c r="F376" s="11"/>
      <c r="G376" s="11"/>
      <c r="H376" s="11"/>
      <c r="I376" s="11"/>
      <c r="J376" s="11"/>
      <c r="K376" s="11"/>
      <c r="L376" s="11"/>
      <c r="M376" s="11"/>
      <c r="N376" s="11"/>
      <c r="O376" s="11"/>
      <c r="P376" s="11"/>
      <c r="Q376" s="11"/>
    </row>
    <row r="377" spans="2:17" ht="12.75">
      <c r="B377" s="11"/>
      <c r="C377" s="11"/>
      <c r="D377" s="11"/>
      <c r="E377" s="11"/>
      <c r="F377" s="11"/>
      <c r="G377" s="11"/>
      <c r="H377" s="11"/>
      <c r="I377" s="11"/>
      <c r="J377" s="11"/>
      <c r="K377" s="11"/>
      <c r="L377" s="11"/>
      <c r="M377" s="11"/>
      <c r="N377" s="11"/>
      <c r="O377" s="11"/>
      <c r="P377" s="11"/>
      <c r="Q377" s="11"/>
    </row>
    <row r="378" spans="2:17" ht="12.75">
      <c r="B378" s="11"/>
      <c r="C378" s="11"/>
      <c r="D378" s="11"/>
      <c r="E378" s="11"/>
      <c r="F378" s="11"/>
      <c r="G378" s="11"/>
      <c r="H378" s="11"/>
      <c r="I378" s="11"/>
      <c r="J378" s="11"/>
      <c r="K378" s="11"/>
      <c r="L378" s="11"/>
      <c r="M378" s="11"/>
      <c r="N378" s="11"/>
      <c r="O378" s="11"/>
      <c r="P378" s="11"/>
      <c r="Q378" s="11"/>
    </row>
    <row r="379" spans="2:17" ht="12.75">
      <c r="B379" s="11"/>
      <c r="C379" s="11"/>
      <c r="D379" s="11"/>
      <c r="E379" s="11"/>
      <c r="F379" s="11"/>
      <c r="G379" s="11"/>
      <c r="H379" s="11"/>
      <c r="I379" s="11"/>
      <c r="J379" s="11"/>
      <c r="K379" s="11"/>
      <c r="L379" s="11"/>
      <c r="M379" s="11"/>
      <c r="N379" s="11"/>
      <c r="O379" s="11"/>
      <c r="P379" s="11"/>
      <c r="Q379" s="11"/>
    </row>
    <row r="380" spans="2:17" ht="12.75">
      <c r="B380" s="11"/>
      <c r="C380" s="11"/>
      <c r="D380" s="11"/>
      <c r="E380" s="11"/>
      <c r="F380" s="11"/>
      <c r="G380" s="11"/>
      <c r="H380" s="11"/>
      <c r="I380" s="11"/>
      <c r="J380" s="11"/>
      <c r="K380" s="11"/>
      <c r="L380" s="11"/>
      <c r="M380" s="11"/>
      <c r="N380" s="11"/>
      <c r="O380" s="11"/>
      <c r="P380" s="11"/>
      <c r="Q380" s="11"/>
    </row>
    <row r="381" spans="2:17" ht="12.75">
      <c r="B381" s="11"/>
      <c r="C381" s="11"/>
      <c r="D381" s="11"/>
      <c r="E381" s="11"/>
      <c r="F381" s="11"/>
      <c r="G381" s="11"/>
      <c r="H381" s="11"/>
      <c r="I381" s="11"/>
      <c r="J381" s="11"/>
      <c r="K381" s="11"/>
      <c r="L381" s="11"/>
      <c r="M381" s="11"/>
      <c r="N381" s="11"/>
      <c r="O381" s="11"/>
      <c r="P381" s="11"/>
      <c r="Q381" s="11"/>
    </row>
    <row r="382" spans="2:17" ht="12.75">
      <c r="B382" s="11"/>
      <c r="C382" s="11"/>
      <c r="D382" s="11"/>
      <c r="E382" s="11"/>
      <c r="F382" s="11"/>
      <c r="G382" s="11"/>
      <c r="H382" s="11"/>
      <c r="I382" s="11"/>
      <c r="J382" s="11"/>
      <c r="K382" s="11"/>
      <c r="L382" s="11"/>
      <c r="M382" s="11"/>
      <c r="N382" s="11"/>
      <c r="O382" s="11"/>
      <c r="P382" s="11"/>
      <c r="Q382" s="11"/>
    </row>
    <row r="383" spans="2:17" ht="12.75">
      <c r="B383" s="11"/>
      <c r="C383" s="11"/>
      <c r="D383" s="11"/>
      <c r="E383" s="11"/>
      <c r="F383" s="11"/>
      <c r="G383" s="11"/>
      <c r="H383" s="11"/>
      <c r="I383" s="11"/>
      <c r="J383" s="11"/>
      <c r="K383" s="11"/>
      <c r="L383" s="11"/>
      <c r="M383" s="11"/>
      <c r="N383" s="11"/>
      <c r="O383" s="11"/>
      <c r="P383" s="11"/>
      <c r="Q383" s="11"/>
    </row>
    <row r="384" spans="2:17" ht="12.75">
      <c r="B384" s="11"/>
      <c r="C384" s="11"/>
      <c r="D384" s="11"/>
      <c r="E384" s="11"/>
      <c r="F384" s="11"/>
      <c r="G384" s="11"/>
      <c r="H384" s="11"/>
      <c r="I384" s="11"/>
      <c r="J384" s="11"/>
      <c r="K384" s="11"/>
      <c r="L384" s="11"/>
      <c r="M384" s="11"/>
      <c r="N384" s="11"/>
      <c r="O384" s="11"/>
      <c r="P384" s="11"/>
      <c r="Q384" s="11"/>
    </row>
    <row r="385" spans="2:17" ht="12.75">
      <c r="B385" s="11"/>
      <c r="C385" s="11"/>
      <c r="D385" s="11"/>
      <c r="E385" s="11"/>
      <c r="F385" s="11"/>
      <c r="G385" s="11"/>
      <c r="H385" s="11"/>
      <c r="I385" s="11"/>
      <c r="J385" s="11"/>
      <c r="K385" s="11"/>
      <c r="L385" s="11"/>
      <c r="M385" s="11"/>
      <c r="N385" s="11"/>
      <c r="O385" s="11"/>
      <c r="P385" s="11"/>
      <c r="Q385" s="11"/>
    </row>
    <row r="386" spans="2:17" ht="12.75">
      <c r="B386" s="11"/>
      <c r="C386" s="11"/>
      <c r="D386" s="11"/>
      <c r="E386" s="11"/>
      <c r="F386" s="11"/>
      <c r="G386" s="11"/>
      <c r="H386" s="11"/>
      <c r="I386" s="11"/>
      <c r="J386" s="11"/>
      <c r="K386" s="11"/>
      <c r="L386" s="11"/>
      <c r="M386" s="11"/>
      <c r="N386" s="11"/>
      <c r="O386" s="11"/>
      <c r="P386" s="11"/>
      <c r="Q386" s="11"/>
    </row>
    <row r="387" spans="2:17" ht="12.75">
      <c r="B387" s="11"/>
      <c r="C387" s="11"/>
      <c r="D387" s="11"/>
      <c r="E387" s="11"/>
      <c r="F387" s="11"/>
      <c r="G387" s="11"/>
      <c r="H387" s="11"/>
      <c r="I387" s="11"/>
      <c r="J387" s="11"/>
      <c r="K387" s="11"/>
      <c r="L387" s="11"/>
      <c r="M387" s="11"/>
      <c r="N387" s="11"/>
      <c r="O387" s="11"/>
      <c r="P387" s="11"/>
      <c r="Q387" s="11"/>
    </row>
    <row r="388" spans="2:17" ht="12.75">
      <c r="B388" s="11"/>
      <c r="C388" s="11"/>
      <c r="D388" s="11"/>
      <c r="E388" s="11"/>
      <c r="F388" s="11"/>
      <c r="G388" s="11"/>
      <c r="H388" s="11"/>
      <c r="I388" s="11"/>
      <c r="J388" s="11"/>
      <c r="K388" s="11"/>
      <c r="L388" s="11"/>
      <c r="M388" s="11"/>
      <c r="N388" s="11"/>
      <c r="O388" s="11"/>
      <c r="P388" s="11"/>
      <c r="Q388" s="11"/>
    </row>
    <row r="389" spans="2:17" ht="12.75">
      <c r="B389" s="11"/>
      <c r="C389" s="11"/>
      <c r="D389" s="85"/>
      <c r="E389" s="43"/>
      <c r="F389" s="43"/>
      <c r="G389" s="11"/>
      <c r="H389" s="11"/>
      <c r="I389" s="11"/>
      <c r="J389" s="11"/>
      <c r="K389" s="11"/>
      <c r="L389" s="11"/>
      <c r="M389" s="11"/>
      <c r="N389" s="11"/>
      <c r="O389" s="11"/>
      <c r="P389" s="11"/>
      <c r="Q389" s="11"/>
    </row>
    <row r="390" spans="2:17" ht="12.75">
      <c r="B390" s="11"/>
      <c r="C390" s="11"/>
      <c r="D390" s="11"/>
      <c r="E390" s="11"/>
      <c r="F390" s="11"/>
      <c r="G390" s="11"/>
      <c r="H390" s="11"/>
      <c r="I390" s="11"/>
      <c r="J390" s="11"/>
      <c r="K390" s="11"/>
      <c r="L390" s="11"/>
      <c r="M390" s="11"/>
      <c r="N390" s="11"/>
      <c r="O390" s="11"/>
      <c r="P390" s="11"/>
      <c r="Q390" s="11"/>
    </row>
    <row r="391" spans="2:17" ht="12.75">
      <c r="B391" s="11"/>
      <c r="C391" s="11"/>
      <c r="D391" s="43"/>
      <c r="E391" s="43"/>
      <c r="F391" s="43"/>
      <c r="G391" s="11"/>
      <c r="H391" s="11"/>
      <c r="I391" s="11"/>
      <c r="J391" s="11"/>
      <c r="K391" s="11"/>
      <c r="L391" s="11"/>
      <c r="M391" s="11"/>
      <c r="N391" s="11"/>
      <c r="O391" s="11"/>
      <c r="P391" s="11"/>
      <c r="Q391" s="11"/>
    </row>
    <row r="392" spans="2:17" ht="12.75">
      <c r="B392" s="11"/>
      <c r="C392" s="11"/>
      <c r="D392" s="11"/>
      <c r="E392" s="11"/>
      <c r="F392" s="11"/>
      <c r="G392" s="11"/>
      <c r="H392" s="11"/>
      <c r="I392" s="11"/>
      <c r="J392" s="11"/>
      <c r="K392" s="11"/>
      <c r="L392" s="11"/>
      <c r="M392" s="11"/>
      <c r="N392" s="11"/>
      <c r="O392" s="11"/>
      <c r="P392" s="11"/>
      <c r="Q392" s="11"/>
    </row>
    <row r="393" spans="2:17" ht="54.75" customHeight="1">
      <c r="B393" s="11"/>
      <c r="C393" s="11"/>
      <c r="D393" s="140"/>
      <c r="E393" s="140"/>
      <c r="F393" s="140"/>
      <c r="G393" s="140"/>
      <c r="H393" s="140"/>
      <c r="I393" s="140"/>
      <c r="J393" s="140"/>
      <c r="K393" s="140"/>
      <c r="L393" s="140"/>
      <c r="M393" s="140"/>
      <c r="N393" s="140"/>
      <c r="O393" s="140"/>
      <c r="P393" s="11"/>
      <c r="Q393" s="11"/>
    </row>
    <row r="394" spans="2:17" ht="12.75">
      <c r="B394" s="11"/>
      <c r="C394" s="11"/>
      <c r="D394" s="11"/>
      <c r="E394" s="11"/>
      <c r="F394" s="11"/>
      <c r="G394" s="11"/>
      <c r="H394" s="11"/>
      <c r="I394" s="11"/>
      <c r="J394" s="11"/>
      <c r="K394" s="11"/>
      <c r="L394" s="11"/>
      <c r="M394" s="11"/>
      <c r="N394" s="11"/>
      <c r="O394" s="11"/>
      <c r="P394" s="11"/>
      <c r="Q394" s="11"/>
    </row>
    <row r="395" spans="2:17" ht="12.75">
      <c r="B395" s="11"/>
      <c r="C395" s="11"/>
      <c r="D395" s="85"/>
      <c r="E395" s="43"/>
      <c r="F395" s="43"/>
      <c r="G395" s="11"/>
      <c r="H395" s="11"/>
      <c r="I395" s="11"/>
      <c r="J395" s="11"/>
      <c r="K395" s="11"/>
      <c r="L395" s="11"/>
      <c r="M395" s="11"/>
      <c r="N395" s="11"/>
      <c r="O395" s="11"/>
      <c r="P395" s="11"/>
      <c r="Q395" s="11"/>
    </row>
    <row r="396" spans="2:17" ht="12.75">
      <c r="B396" s="11"/>
      <c r="C396" s="11"/>
      <c r="D396" s="85"/>
      <c r="E396" s="43"/>
      <c r="F396" s="43"/>
      <c r="G396" s="11"/>
      <c r="H396" s="11"/>
      <c r="I396" s="11"/>
      <c r="J396" s="11"/>
      <c r="K396" s="11"/>
      <c r="L396" s="11"/>
      <c r="M396" s="11"/>
      <c r="N396" s="11"/>
      <c r="O396" s="11"/>
      <c r="P396" s="11"/>
      <c r="Q396" s="11"/>
    </row>
    <row r="397" spans="2:17" ht="12.75">
      <c r="B397" s="11"/>
      <c r="C397" s="11"/>
      <c r="D397" s="139"/>
      <c r="E397" s="139"/>
      <c r="F397" s="139"/>
      <c r="G397" s="139"/>
      <c r="H397" s="139"/>
      <c r="I397" s="139"/>
      <c r="J397" s="139"/>
      <c r="K397" s="139"/>
      <c r="L397" s="139"/>
      <c r="M397" s="139"/>
      <c r="N397" s="139"/>
      <c r="O397" s="139"/>
      <c r="P397" s="11"/>
      <c r="Q397" s="11"/>
    </row>
    <row r="398" spans="2:17" ht="12.75">
      <c r="B398" s="11"/>
      <c r="C398" s="11"/>
      <c r="D398" s="11"/>
      <c r="E398" s="11"/>
      <c r="F398" s="11"/>
      <c r="G398" s="11"/>
      <c r="H398" s="11"/>
      <c r="I398" s="11"/>
      <c r="J398" s="11"/>
      <c r="K398" s="11"/>
      <c r="L398" s="11"/>
      <c r="M398" s="11"/>
      <c r="N398" s="11"/>
      <c r="O398" s="11"/>
      <c r="P398" s="11"/>
      <c r="Q398" s="11"/>
    </row>
    <row r="399" spans="2:17" ht="12.75">
      <c r="B399" s="11"/>
      <c r="C399" s="11"/>
      <c r="D399" s="85"/>
      <c r="E399" s="43"/>
      <c r="F399" s="43"/>
      <c r="G399" s="11"/>
      <c r="H399" s="11"/>
      <c r="I399" s="11"/>
      <c r="J399" s="11"/>
      <c r="K399" s="11"/>
      <c r="L399" s="11"/>
      <c r="M399" s="11"/>
      <c r="N399" s="11"/>
      <c r="O399" s="11"/>
      <c r="P399" s="11"/>
      <c r="Q399" s="11"/>
    </row>
    <row r="400" spans="2:17" ht="12.75">
      <c r="B400" s="11"/>
      <c r="C400" s="11"/>
      <c r="D400" s="11"/>
      <c r="E400" s="11"/>
      <c r="F400" s="11"/>
      <c r="G400" s="11"/>
      <c r="H400" s="11"/>
      <c r="I400" s="11"/>
      <c r="J400" s="11"/>
      <c r="K400" s="11"/>
      <c r="L400" s="11"/>
      <c r="M400" s="11"/>
      <c r="N400" s="11"/>
      <c r="O400" s="11"/>
      <c r="P400" s="11"/>
      <c r="Q400" s="11"/>
    </row>
    <row r="401" spans="2:17" ht="12.75">
      <c r="B401" s="11"/>
      <c r="C401" s="11"/>
      <c r="D401" s="11"/>
      <c r="E401" s="11"/>
      <c r="F401" s="11"/>
      <c r="G401" s="11"/>
      <c r="H401" s="11"/>
      <c r="I401" s="11"/>
      <c r="J401" s="11"/>
      <c r="K401" s="11"/>
      <c r="L401" s="11"/>
      <c r="M401" s="11"/>
      <c r="N401" s="11"/>
      <c r="O401" s="43"/>
      <c r="P401" s="11"/>
      <c r="Q401" s="11"/>
    </row>
    <row r="402" spans="2:17" ht="12.75">
      <c r="B402" s="11"/>
      <c r="C402" s="11"/>
      <c r="D402" s="11"/>
      <c r="E402" s="11"/>
      <c r="F402" s="11"/>
      <c r="G402" s="11"/>
      <c r="H402" s="11"/>
      <c r="I402" s="11"/>
      <c r="J402" s="11"/>
      <c r="K402" s="11"/>
      <c r="L402" s="11"/>
      <c r="M402" s="11"/>
      <c r="N402" s="11"/>
      <c r="O402" s="43"/>
      <c r="P402" s="11"/>
      <c r="Q402" s="11"/>
    </row>
    <row r="403" spans="2:17" ht="12.75">
      <c r="B403" s="11"/>
      <c r="C403" s="11"/>
      <c r="D403" s="11"/>
      <c r="E403" s="11"/>
      <c r="F403" s="11"/>
      <c r="G403" s="11"/>
      <c r="H403" s="11"/>
      <c r="I403" s="11"/>
      <c r="J403" s="11"/>
      <c r="K403" s="11"/>
      <c r="L403" s="11"/>
      <c r="M403" s="11"/>
      <c r="N403" s="11"/>
      <c r="O403" s="43"/>
      <c r="P403" s="11"/>
      <c r="Q403" s="11"/>
    </row>
    <row r="404" spans="2:17" ht="12.75">
      <c r="B404" s="11"/>
      <c r="C404" s="11"/>
      <c r="D404" s="11"/>
      <c r="E404" s="11"/>
      <c r="F404" s="11"/>
      <c r="G404" s="11"/>
      <c r="H404" s="11"/>
      <c r="I404" s="11"/>
      <c r="J404" s="11"/>
      <c r="K404" s="11"/>
      <c r="L404" s="11"/>
      <c r="M404" s="11"/>
      <c r="N404" s="11"/>
      <c r="O404" s="11"/>
      <c r="P404" s="11"/>
      <c r="Q404" s="11"/>
    </row>
    <row r="405" spans="2:17" ht="12.75">
      <c r="B405" s="11"/>
      <c r="C405" s="11"/>
      <c r="D405" s="85"/>
      <c r="E405" s="43"/>
      <c r="F405" s="43"/>
      <c r="G405" s="11"/>
      <c r="H405" s="11"/>
      <c r="I405" s="11"/>
      <c r="J405" s="11"/>
      <c r="K405" s="11"/>
      <c r="L405" s="11"/>
      <c r="M405" s="11"/>
      <c r="N405" s="11"/>
      <c r="O405" s="11"/>
      <c r="P405" s="11"/>
      <c r="Q405" s="11"/>
    </row>
    <row r="406" spans="2:17" ht="12.75">
      <c r="B406" s="11"/>
      <c r="C406" s="11"/>
      <c r="D406" s="11"/>
      <c r="E406" s="11"/>
      <c r="F406" s="11"/>
      <c r="G406" s="11"/>
      <c r="H406" s="11"/>
      <c r="I406" s="11"/>
      <c r="J406" s="11"/>
      <c r="K406" s="11"/>
      <c r="L406" s="11"/>
      <c r="M406" s="11"/>
      <c r="N406" s="11"/>
      <c r="O406" s="11"/>
      <c r="P406" s="11"/>
      <c r="Q406" s="11"/>
    </row>
    <row r="407" spans="2:17" ht="14.25" customHeight="1">
      <c r="B407" s="11"/>
      <c r="C407" s="11"/>
      <c r="D407" s="140"/>
      <c r="E407" s="140"/>
      <c r="F407" s="140"/>
      <c r="G407" s="140"/>
      <c r="H407" s="140"/>
      <c r="I407" s="140"/>
      <c r="J407" s="140"/>
      <c r="K407" s="140"/>
      <c r="L407" s="140"/>
      <c r="M407" s="140"/>
      <c r="N407" s="140"/>
      <c r="O407" s="140"/>
      <c r="P407" s="11"/>
      <c r="Q407" s="11"/>
    </row>
    <row r="408" spans="2:17" ht="12.75">
      <c r="B408" s="11"/>
      <c r="C408" s="11"/>
      <c r="D408" s="11"/>
      <c r="E408" s="11"/>
      <c r="F408" s="11"/>
      <c r="G408" s="11"/>
      <c r="H408" s="11"/>
      <c r="I408" s="11"/>
      <c r="J408" s="11"/>
      <c r="K408" s="11"/>
      <c r="L408" s="11"/>
      <c r="M408" s="11"/>
      <c r="N408" s="11"/>
      <c r="O408" s="11"/>
      <c r="P408" s="11"/>
      <c r="Q408" s="11"/>
    </row>
    <row r="409" spans="2:17" ht="12.75">
      <c r="B409" s="11"/>
      <c r="C409" s="11"/>
      <c r="D409" s="85"/>
      <c r="E409" s="43"/>
      <c r="F409" s="43"/>
      <c r="G409" s="11"/>
      <c r="H409" s="11"/>
      <c r="I409" s="11"/>
      <c r="J409" s="11"/>
      <c r="K409" s="11"/>
      <c r="L409" s="11"/>
      <c r="M409" s="11"/>
      <c r="N409" s="11"/>
      <c r="O409" s="11"/>
      <c r="P409" s="11"/>
      <c r="Q409" s="11"/>
    </row>
    <row r="410" spans="2:17" ht="12.75">
      <c r="B410" s="11"/>
      <c r="C410" s="11"/>
      <c r="D410" s="11"/>
      <c r="E410" s="11"/>
      <c r="F410" s="11"/>
      <c r="G410" s="11"/>
      <c r="H410" s="11"/>
      <c r="I410" s="11"/>
      <c r="J410" s="11"/>
      <c r="K410" s="11"/>
      <c r="L410" s="11"/>
      <c r="M410" s="11"/>
      <c r="N410" s="11"/>
      <c r="O410" s="11"/>
      <c r="P410" s="11"/>
      <c r="Q410" s="11"/>
    </row>
    <row r="411" spans="2:17" ht="12.75">
      <c r="B411" s="11"/>
      <c r="C411" s="11"/>
      <c r="D411" s="11"/>
      <c r="E411" s="11"/>
      <c r="F411" s="11"/>
      <c r="G411" s="11"/>
      <c r="H411" s="11"/>
      <c r="I411" s="11"/>
      <c r="J411" s="11"/>
      <c r="K411" s="11"/>
      <c r="L411" s="11"/>
      <c r="M411" s="11"/>
      <c r="N411" s="11"/>
      <c r="O411" s="11"/>
      <c r="P411" s="11"/>
      <c r="Q411" s="11"/>
    </row>
    <row r="412" spans="2:17" ht="12.75">
      <c r="B412" s="11"/>
      <c r="C412" s="11"/>
      <c r="D412" s="11"/>
      <c r="E412" s="11"/>
      <c r="F412" s="11"/>
      <c r="G412" s="11"/>
      <c r="H412" s="11"/>
      <c r="I412" s="11"/>
      <c r="J412" s="11"/>
      <c r="K412" s="11"/>
      <c r="L412" s="11"/>
      <c r="M412" s="78"/>
      <c r="N412" s="43"/>
      <c r="O412" s="78"/>
      <c r="P412" s="11"/>
      <c r="Q412" s="11"/>
    </row>
    <row r="413" spans="2:17" ht="12.75">
      <c r="B413" s="11"/>
      <c r="C413" s="11"/>
      <c r="D413" s="11"/>
      <c r="E413" s="11"/>
      <c r="F413" s="11"/>
      <c r="G413" s="11"/>
      <c r="H413" s="11"/>
      <c r="I413" s="11"/>
      <c r="J413" s="11"/>
      <c r="K413" s="11"/>
      <c r="L413" s="11"/>
      <c r="M413" s="78"/>
      <c r="N413" s="43"/>
      <c r="O413" s="78"/>
      <c r="P413" s="11"/>
      <c r="Q413" s="11"/>
    </row>
    <row r="414" spans="2:17" ht="12.75">
      <c r="B414" s="11"/>
      <c r="C414" s="11"/>
      <c r="D414" s="43"/>
      <c r="E414" s="11"/>
      <c r="F414" s="11"/>
      <c r="G414" s="11"/>
      <c r="H414" s="11"/>
      <c r="I414" s="11"/>
      <c r="J414" s="11"/>
      <c r="K414" s="11"/>
      <c r="L414" s="11"/>
      <c r="M414" s="11"/>
      <c r="N414" s="11"/>
      <c r="O414" s="11"/>
      <c r="P414" s="11"/>
      <c r="Q414" s="11"/>
    </row>
    <row r="415" spans="2:17" ht="12.75">
      <c r="B415" s="11"/>
      <c r="C415" s="11"/>
      <c r="D415" s="67"/>
      <c r="E415" s="11"/>
      <c r="F415" s="11"/>
      <c r="G415" s="11"/>
      <c r="H415" s="11"/>
      <c r="I415" s="11"/>
      <c r="J415" s="11"/>
      <c r="K415" s="11"/>
      <c r="L415" s="11"/>
      <c r="M415" s="5"/>
      <c r="N415" s="5"/>
      <c r="O415" s="5"/>
      <c r="P415" s="11"/>
      <c r="Q415" s="11"/>
    </row>
    <row r="416" spans="2:17" ht="12.75">
      <c r="B416" s="11"/>
      <c r="C416" s="11"/>
      <c r="D416" s="67"/>
      <c r="E416" s="11"/>
      <c r="F416" s="11"/>
      <c r="G416" s="11"/>
      <c r="H416" s="11"/>
      <c r="I416" s="11"/>
      <c r="J416" s="11"/>
      <c r="K416" s="11"/>
      <c r="L416" s="11"/>
      <c r="M416" s="5"/>
      <c r="N416" s="5"/>
      <c r="O416" s="5"/>
      <c r="P416" s="11"/>
      <c r="Q416" s="11"/>
    </row>
    <row r="417" spans="2:17" ht="12.75">
      <c r="B417" s="11"/>
      <c r="C417" s="11"/>
      <c r="D417" s="67"/>
      <c r="E417" s="11"/>
      <c r="F417" s="11"/>
      <c r="G417" s="11"/>
      <c r="H417" s="11"/>
      <c r="I417" s="11"/>
      <c r="J417" s="11"/>
      <c r="K417" s="11"/>
      <c r="L417" s="11"/>
      <c r="M417" s="5"/>
      <c r="N417" s="5"/>
      <c r="O417" s="5"/>
      <c r="P417" s="11"/>
      <c r="Q417" s="11"/>
    </row>
    <row r="418" spans="2:17" ht="12.75">
      <c r="B418" s="11"/>
      <c r="C418" s="11"/>
      <c r="D418" s="67"/>
      <c r="E418" s="11"/>
      <c r="F418" s="11"/>
      <c r="G418" s="11"/>
      <c r="H418" s="11"/>
      <c r="I418" s="11"/>
      <c r="J418" s="11"/>
      <c r="K418" s="11"/>
      <c r="L418" s="11"/>
      <c r="M418" s="5"/>
      <c r="N418" s="5"/>
      <c r="O418" s="5"/>
      <c r="P418" s="11"/>
      <c r="Q418" s="11"/>
    </row>
    <row r="419" spans="2:17" ht="12.75">
      <c r="B419" s="11"/>
      <c r="C419" s="11"/>
      <c r="D419" s="67"/>
      <c r="E419" s="11"/>
      <c r="F419" s="11"/>
      <c r="G419" s="11"/>
      <c r="H419" s="11"/>
      <c r="I419" s="11"/>
      <c r="J419" s="11"/>
      <c r="K419" s="11"/>
      <c r="L419" s="11"/>
      <c r="M419" s="5"/>
      <c r="N419" s="5"/>
      <c r="O419" s="5"/>
      <c r="P419" s="11"/>
      <c r="Q419" s="11"/>
    </row>
    <row r="420" spans="2:17" ht="12.75">
      <c r="B420" s="11"/>
      <c r="C420" s="11"/>
      <c r="D420" s="67"/>
      <c r="E420" s="11"/>
      <c r="F420" s="11"/>
      <c r="G420" s="11"/>
      <c r="H420" s="11"/>
      <c r="I420" s="11"/>
      <c r="J420" s="11"/>
      <c r="K420" s="11"/>
      <c r="L420" s="11"/>
      <c r="M420" s="5"/>
      <c r="N420" s="5"/>
      <c r="O420" s="5"/>
      <c r="P420" s="11"/>
      <c r="Q420" s="11"/>
    </row>
    <row r="421" spans="2:17" ht="12.75">
      <c r="B421" s="11"/>
      <c r="C421" s="11"/>
      <c r="D421" s="11"/>
      <c r="E421" s="11"/>
      <c r="F421" s="11"/>
      <c r="G421" s="11"/>
      <c r="H421" s="11"/>
      <c r="I421" s="11"/>
      <c r="J421" s="11"/>
      <c r="K421" s="11"/>
      <c r="L421" s="11"/>
      <c r="M421" s="5"/>
      <c r="N421" s="5"/>
      <c r="O421" s="5"/>
      <c r="P421" s="11"/>
      <c r="Q421" s="11"/>
    </row>
    <row r="422" spans="2:17" ht="12.75">
      <c r="B422" s="11"/>
      <c r="C422" s="11"/>
      <c r="D422" s="11"/>
      <c r="E422" s="11"/>
      <c r="F422" s="11"/>
      <c r="G422" s="11"/>
      <c r="H422" s="11"/>
      <c r="I422" s="11"/>
      <c r="J422" s="11"/>
      <c r="K422" s="11"/>
      <c r="L422" s="11"/>
      <c r="M422" s="11"/>
      <c r="N422" s="11"/>
      <c r="O422" s="11"/>
      <c r="P422" s="11"/>
      <c r="Q422" s="11"/>
    </row>
    <row r="423" spans="2:17" ht="12.75">
      <c r="B423" s="11"/>
      <c r="C423" s="11"/>
      <c r="D423" s="85"/>
      <c r="E423" s="43"/>
      <c r="F423" s="43"/>
      <c r="G423" s="11"/>
      <c r="H423" s="11"/>
      <c r="I423" s="11"/>
      <c r="J423" s="11"/>
      <c r="K423" s="11"/>
      <c r="L423" s="11"/>
      <c r="M423" s="11"/>
      <c r="N423" s="11"/>
      <c r="O423" s="11"/>
      <c r="P423" s="11"/>
      <c r="Q423" s="11"/>
    </row>
    <row r="424" spans="2:17" ht="12.75">
      <c r="B424" s="11"/>
      <c r="C424" s="11"/>
      <c r="D424" s="11"/>
      <c r="E424" s="11"/>
      <c r="F424" s="11"/>
      <c r="G424" s="11"/>
      <c r="H424" s="11"/>
      <c r="I424" s="11"/>
      <c r="J424" s="11"/>
      <c r="K424" s="11"/>
      <c r="L424" s="11"/>
      <c r="M424" s="11"/>
      <c r="N424" s="11"/>
      <c r="O424" s="11"/>
      <c r="P424" s="11"/>
      <c r="Q424" s="11"/>
    </row>
    <row r="425" spans="2:17" ht="38.25" customHeight="1">
      <c r="B425" s="11"/>
      <c r="C425" s="11"/>
      <c r="D425" s="140"/>
      <c r="E425" s="140"/>
      <c r="F425" s="140"/>
      <c r="G425" s="140"/>
      <c r="H425" s="140"/>
      <c r="I425" s="140"/>
      <c r="J425" s="140"/>
      <c r="K425" s="140"/>
      <c r="L425" s="140"/>
      <c r="M425" s="140"/>
      <c r="N425" s="140"/>
      <c r="O425" s="140"/>
      <c r="P425" s="11"/>
      <c r="Q425" s="11"/>
    </row>
    <row r="426" spans="2:17" ht="12.75" customHeight="1">
      <c r="B426" s="11"/>
      <c r="C426" s="11"/>
      <c r="D426" s="86"/>
      <c r="E426" s="86"/>
      <c r="F426" s="86"/>
      <c r="G426" s="86"/>
      <c r="H426" s="86"/>
      <c r="I426" s="86"/>
      <c r="J426" s="86"/>
      <c r="K426" s="86"/>
      <c r="L426" s="86"/>
      <c r="M426" s="86"/>
      <c r="N426" s="86"/>
      <c r="O426" s="86"/>
      <c r="P426" s="11"/>
      <c r="Q426" s="11"/>
    </row>
    <row r="427" spans="2:17" ht="52.5" customHeight="1">
      <c r="B427" s="11"/>
      <c r="C427" s="11"/>
      <c r="D427" s="140"/>
      <c r="E427" s="140"/>
      <c r="F427" s="140"/>
      <c r="G427" s="140"/>
      <c r="H427" s="140"/>
      <c r="I427" s="140"/>
      <c r="J427" s="140"/>
      <c r="K427" s="140"/>
      <c r="L427" s="140"/>
      <c r="M427" s="140"/>
      <c r="N427" s="140"/>
      <c r="O427" s="140"/>
      <c r="P427" s="11"/>
      <c r="Q427" s="11"/>
    </row>
    <row r="428" spans="2:17" ht="12.75">
      <c r="B428" s="11"/>
      <c r="C428" s="11"/>
      <c r="D428" s="11"/>
      <c r="E428" s="11"/>
      <c r="F428" s="11"/>
      <c r="G428" s="11"/>
      <c r="H428" s="11"/>
      <c r="I428" s="11"/>
      <c r="J428" s="11"/>
      <c r="K428" s="11"/>
      <c r="L428" s="11"/>
      <c r="M428" s="11"/>
      <c r="N428" s="11"/>
      <c r="O428" s="11"/>
      <c r="P428" s="11"/>
      <c r="Q428" s="11"/>
    </row>
    <row r="429" spans="2:17" ht="26.25" customHeight="1">
      <c r="B429" s="11"/>
      <c r="C429" s="11"/>
      <c r="D429" s="140"/>
      <c r="E429" s="140"/>
      <c r="F429" s="140"/>
      <c r="G429" s="140"/>
      <c r="H429" s="140"/>
      <c r="I429" s="140"/>
      <c r="J429" s="140"/>
      <c r="K429" s="140"/>
      <c r="L429" s="140"/>
      <c r="M429" s="140"/>
      <c r="N429" s="140"/>
      <c r="O429" s="140"/>
      <c r="P429" s="11"/>
      <c r="Q429" s="11"/>
    </row>
    <row r="430" spans="2:17" ht="12.75">
      <c r="B430" s="11"/>
      <c r="C430" s="11"/>
      <c r="D430" s="11"/>
      <c r="E430" s="11"/>
      <c r="F430" s="11"/>
      <c r="G430" s="11"/>
      <c r="H430" s="11"/>
      <c r="I430" s="11"/>
      <c r="J430" s="11"/>
      <c r="K430" s="11"/>
      <c r="L430" s="11"/>
      <c r="M430" s="11"/>
      <c r="N430" s="11"/>
      <c r="O430" s="11"/>
      <c r="P430" s="11"/>
      <c r="Q430" s="11"/>
    </row>
    <row r="431" spans="2:17" ht="12.75">
      <c r="B431" s="11"/>
      <c r="C431" s="11"/>
      <c r="D431" s="85"/>
      <c r="E431" s="43"/>
      <c r="F431" s="43"/>
      <c r="G431" s="11"/>
      <c r="H431" s="11"/>
      <c r="I431" s="11"/>
      <c r="J431" s="11"/>
      <c r="K431" s="11"/>
      <c r="L431" s="11"/>
      <c r="M431" s="11"/>
      <c r="N431" s="11"/>
      <c r="O431" s="11"/>
      <c r="P431" s="11"/>
      <c r="Q431" s="11"/>
    </row>
    <row r="432" spans="2:17" ht="12.75">
      <c r="B432" s="11"/>
      <c r="C432" s="11"/>
      <c r="D432" s="11"/>
      <c r="E432" s="11"/>
      <c r="F432" s="11"/>
      <c r="G432" s="11"/>
      <c r="H432" s="11"/>
      <c r="I432" s="11"/>
      <c r="J432" s="11"/>
      <c r="K432" s="11"/>
      <c r="L432" s="11"/>
      <c r="M432" s="11"/>
      <c r="N432" s="11"/>
      <c r="O432" s="11"/>
      <c r="P432" s="11"/>
      <c r="Q432" s="11"/>
    </row>
    <row r="433" spans="2:17" ht="26.25" customHeight="1">
      <c r="B433" s="11"/>
      <c r="C433" s="11"/>
      <c r="D433" s="143"/>
      <c r="E433" s="143"/>
      <c r="F433" s="143"/>
      <c r="G433" s="143"/>
      <c r="H433" s="143"/>
      <c r="I433" s="143"/>
      <c r="J433" s="143"/>
      <c r="K433" s="143"/>
      <c r="L433" s="143"/>
      <c r="M433" s="143"/>
      <c r="N433" s="143"/>
      <c r="O433" s="143"/>
      <c r="P433" s="11"/>
      <c r="Q433" s="11"/>
    </row>
    <row r="434" spans="2:17" ht="12.75">
      <c r="B434" s="11"/>
      <c r="C434" s="11"/>
      <c r="D434" s="11"/>
      <c r="E434" s="11"/>
      <c r="F434" s="11"/>
      <c r="G434" s="11"/>
      <c r="H434" s="11"/>
      <c r="I434" s="11"/>
      <c r="J434" s="11"/>
      <c r="K434" s="11"/>
      <c r="L434" s="11"/>
      <c r="M434" s="11"/>
      <c r="N434" s="11"/>
      <c r="O434" s="11"/>
      <c r="P434" s="11"/>
      <c r="Q434" s="11"/>
    </row>
    <row r="435" spans="2:17" ht="12.75">
      <c r="B435" s="11"/>
      <c r="C435" s="11"/>
      <c r="D435" s="85"/>
      <c r="E435" s="43"/>
      <c r="F435" s="43"/>
      <c r="G435" s="11"/>
      <c r="H435" s="11"/>
      <c r="I435" s="11"/>
      <c r="J435" s="11"/>
      <c r="K435" s="11"/>
      <c r="L435" s="11"/>
      <c r="M435" s="11"/>
      <c r="N435" s="11"/>
      <c r="O435" s="11"/>
      <c r="P435" s="11"/>
      <c r="Q435" s="11"/>
    </row>
    <row r="436" spans="2:17" ht="12.75">
      <c r="B436" s="11"/>
      <c r="C436" s="11"/>
      <c r="D436" s="11"/>
      <c r="E436" s="11"/>
      <c r="F436" s="11"/>
      <c r="G436" s="11"/>
      <c r="H436" s="11"/>
      <c r="I436" s="11"/>
      <c r="J436" s="11"/>
      <c r="K436" s="11"/>
      <c r="L436" s="11"/>
      <c r="M436" s="11"/>
      <c r="N436" s="11"/>
      <c r="O436" s="11"/>
      <c r="P436" s="11"/>
      <c r="Q436" s="11"/>
    </row>
    <row r="437" spans="2:17" ht="12.75">
      <c r="B437" s="11"/>
      <c r="C437" s="11"/>
      <c r="D437" s="11"/>
      <c r="E437" s="11"/>
      <c r="F437" s="11"/>
      <c r="G437" s="11"/>
      <c r="H437" s="11"/>
      <c r="I437" s="11"/>
      <c r="J437" s="11"/>
      <c r="K437" s="11"/>
      <c r="L437" s="11"/>
      <c r="M437" s="11"/>
      <c r="N437" s="11"/>
      <c r="O437" s="11"/>
      <c r="P437" s="11"/>
      <c r="Q437" s="11"/>
    </row>
    <row r="438" spans="2:17" ht="12.75">
      <c r="B438" s="11"/>
      <c r="C438" s="11"/>
      <c r="D438" s="11"/>
      <c r="E438" s="11"/>
      <c r="F438" s="11"/>
      <c r="G438" s="11"/>
      <c r="H438" s="11"/>
      <c r="I438" s="11"/>
      <c r="J438" s="11"/>
      <c r="K438" s="11"/>
      <c r="L438" s="11"/>
      <c r="M438" s="11"/>
      <c r="N438" s="11"/>
      <c r="O438" s="11"/>
      <c r="P438" s="11"/>
      <c r="Q438" s="11"/>
    </row>
    <row r="439" spans="2:17" ht="25.5" customHeight="1">
      <c r="B439" s="11"/>
      <c r="C439" s="11"/>
      <c r="D439" s="87"/>
      <c r="E439" s="143"/>
      <c r="F439" s="143"/>
      <c r="G439" s="143"/>
      <c r="H439" s="143"/>
      <c r="I439" s="143"/>
      <c r="J439" s="143"/>
      <c r="K439" s="143"/>
      <c r="L439" s="143"/>
      <c r="M439" s="143"/>
      <c r="N439" s="143"/>
      <c r="O439" s="143"/>
      <c r="P439" s="11"/>
      <c r="Q439" s="11"/>
    </row>
    <row r="440" spans="2:17" ht="12.75">
      <c r="B440" s="11"/>
      <c r="C440" s="11"/>
      <c r="D440" s="11"/>
      <c r="E440" s="11"/>
      <c r="F440" s="11"/>
      <c r="G440" s="11"/>
      <c r="H440" s="11"/>
      <c r="I440" s="11"/>
      <c r="J440" s="11"/>
      <c r="K440" s="11"/>
      <c r="L440" s="11"/>
      <c r="M440" s="11"/>
      <c r="N440" s="11"/>
      <c r="O440" s="11"/>
      <c r="P440" s="11"/>
      <c r="Q440" s="11"/>
    </row>
    <row r="441" spans="2:17" ht="12.75">
      <c r="B441" s="11"/>
      <c r="C441" s="11"/>
      <c r="D441" s="67"/>
      <c r="E441" s="11"/>
      <c r="F441" s="11"/>
      <c r="G441" s="11"/>
      <c r="H441" s="11"/>
      <c r="I441" s="11"/>
      <c r="J441" s="11"/>
      <c r="K441" s="11"/>
      <c r="L441" s="11"/>
      <c r="M441" s="11"/>
      <c r="N441" s="11"/>
      <c r="O441" s="11"/>
      <c r="P441" s="11"/>
      <c r="Q441" s="11"/>
    </row>
    <row r="442" spans="2:17" ht="12.75">
      <c r="B442" s="11"/>
      <c r="C442" s="11"/>
      <c r="D442" s="67"/>
      <c r="E442" s="11"/>
      <c r="F442" s="11"/>
      <c r="G442" s="11"/>
      <c r="H442" s="11"/>
      <c r="I442" s="11"/>
      <c r="J442" s="11"/>
      <c r="K442" s="11"/>
      <c r="L442" s="11"/>
      <c r="M442" s="11"/>
      <c r="N442" s="11"/>
      <c r="O442" s="11"/>
      <c r="P442" s="11"/>
      <c r="Q442" s="11"/>
    </row>
    <row r="443" spans="2:17" ht="12.75">
      <c r="B443" s="11"/>
      <c r="C443" s="11"/>
      <c r="D443" s="67"/>
      <c r="E443" s="11"/>
      <c r="F443" s="11"/>
      <c r="G443" s="11"/>
      <c r="H443" s="11"/>
      <c r="I443" s="11"/>
      <c r="J443" s="11"/>
      <c r="K443" s="11"/>
      <c r="L443" s="11"/>
      <c r="M443" s="11"/>
      <c r="N443" s="11"/>
      <c r="O443" s="11"/>
      <c r="P443" s="11"/>
      <c r="Q443" s="11"/>
    </row>
    <row r="444" spans="2:17" ht="12.75">
      <c r="B444" s="11"/>
      <c r="C444" s="11"/>
      <c r="D444" s="11"/>
      <c r="E444" s="11"/>
      <c r="F444" s="11"/>
      <c r="G444" s="11"/>
      <c r="H444" s="11"/>
      <c r="I444" s="11"/>
      <c r="J444" s="11"/>
      <c r="K444" s="11"/>
      <c r="L444" s="11"/>
      <c r="M444" s="11"/>
      <c r="N444" s="11"/>
      <c r="O444" s="11"/>
      <c r="P444" s="11"/>
      <c r="Q444" s="11"/>
    </row>
    <row r="445" spans="2:17" ht="12.75">
      <c r="B445" s="11"/>
      <c r="C445" s="11"/>
      <c r="D445" s="85"/>
      <c r="E445" s="43"/>
      <c r="F445" s="43"/>
      <c r="G445" s="11"/>
      <c r="H445" s="11"/>
      <c r="I445" s="11"/>
      <c r="J445" s="11"/>
      <c r="K445" s="11"/>
      <c r="L445" s="11"/>
      <c r="M445" s="11"/>
      <c r="N445" s="11"/>
      <c r="O445" s="11"/>
      <c r="P445" s="11"/>
      <c r="Q445" s="11"/>
    </row>
    <row r="446" spans="2:17" ht="12.75">
      <c r="B446" s="11"/>
      <c r="C446" s="11"/>
      <c r="D446" s="11"/>
      <c r="E446" s="11"/>
      <c r="F446" s="11"/>
      <c r="G446" s="11"/>
      <c r="H446" s="11"/>
      <c r="I446" s="11"/>
      <c r="J446" s="11"/>
      <c r="K446" s="11"/>
      <c r="L446" s="11"/>
      <c r="M446" s="11"/>
      <c r="N446" s="11"/>
      <c r="O446" s="11"/>
      <c r="P446" s="11"/>
      <c r="Q446" s="11"/>
    </row>
    <row r="447" spans="2:17" ht="12.75">
      <c r="B447" s="11"/>
      <c r="C447" s="11"/>
      <c r="D447" s="11"/>
      <c r="E447" s="11"/>
      <c r="F447" s="11"/>
      <c r="G447" s="11"/>
      <c r="H447" s="11"/>
      <c r="I447" s="11"/>
      <c r="J447" s="11"/>
      <c r="K447" s="11"/>
      <c r="L447" s="11"/>
      <c r="M447" s="11"/>
      <c r="N447" s="11"/>
      <c r="O447" s="11"/>
      <c r="P447" s="11"/>
      <c r="Q447" s="11"/>
    </row>
    <row r="448" spans="2:17" ht="12.75">
      <c r="B448" s="11"/>
      <c r="C448" s="11"/>
      <c r="D448" s="43"/>
      <c r="E448" s="11"/>
      <c r="F448" s="11"/>
      <c r="G448" s="11"/>
      <c r="H448" s="11"/>
      <c r="I448" s="11"/>
      <c r="J448" s="11"/>
      <c r="K448" s="11"/>
      <c r="L448" s="11"/>
      <c r="M448" s="11"/>
      <c r="N448" s="11"/>
      <c r="O448" s="11"/>
      <c r="P448" s="11"/>
      <c r="Q448" s="11"/>
    </row>
    <row r="449" spans="2:17" ht="12.75">
      <c r="B449" s="11"/>
      <c r="C449" s="11"/>
      <c r="D449" s="67"/>
      <c r="E449" s="11"/>
      <c r="F449" s="11"/>
      <c r="G449" s="11"/>
      <c r="H449" s="11"/>
      <c r="I449" s="11"/>
      <c r="J449" s="11"/>
      <c r="K449" s="11"/>
      <c r="L449" s="11"/>
      <c r="M449" s="11"/>
      <c r="N449" s="11"/>
      <c r="O449" s="11"/>
      <c r="P449" s="11"/>
      <c r="Q449" s="11"/>
    </row>
    <row r="450" spans="2:17" ht="12.75">
      <c r="B450" s="11"/>
      <c r="C450" s="11"/>
      <c r="D450" s="11"/>
      <c r="E450" s="11"/>
      <c r="F450" s="11"/>
      <c r="G450" s="11"/>
      <c r="H450" s="11"/>
      <c r="I450" s="11"/>
      <c r="J450" s="11"/>
      <c r="K450" s="11"/>
      <c r="L450" s="11"/>
      <c r="M450" s="11"/>
      <c r="N450" s="11"/>
      <c r="O450" s="11"/>
      <c r="P450" s="11"/>
      <c r="Q450" s="11"/>
    </row>
    <row r="451" spans="2:17" ht="12.75">
      <c r="B451" s="11"/>
      <c r="C451" s="11"/>
      <c r="D451" s="11"/>
      <c r="E451" s="11"/>
      <c r="F451" s="11"/>
      <c r="G451" s="11"/>
      <c r="H451" s="11"/>
      <c r="I451" s="11"/>
      <c r="J451" s="11"/>
      <c r="K451" s="11"/>
      <c r="L451" s="11"/>
      <c r="M451" s="11"/>
      <c r="N451" s="11"/>
      <c r="O451" s="11"/>
      <c r="P451" s="11"/>
      <c r="Q451" s="11"/>
    </row>
    <row r="452" spans="2:17" ht="12.75">
      <c r="B452" s="11"/>
      <c r="C452" s="11"/>
      <c r="D452" s="43"/>
      <c r="E452" s="11"/>
      <c r="F452" s="11"/>
      <c r="G452" s="11"/>
      <c r="H452" s="11"/>
      <c r="I452" s="11"/>
      <c r="J452" s="11"/>
      <c r="K452" s="11"/>
      <c r="L452" s="11"/>
      <c r="M452" s="11"/>
      <c r="N452" s="11"/>
      <c r="O452" s="11"/>
      <c r="P452" s="11"/>
      <c r="Q452" s="11"/>
    </row>
    <row r="453" spans="2:17" ht="12.75">
      <c r="B453" s="11"/>
      <c r="C453" s="11"/>
      <c r="D453" s="11"/>
      <c r="E453" s="11"/>
      <c r="F453" s="11"/>
      <c r="G453" s="11"/>
      <c r="H453" s="11"/>
      <c r="I453" s="11"/>
      <c r="J453" s="11"/>
      <c r="K453" s="11"/>
      <c r="L453" s="11"/>
      <c r="M453" s="11"/>
      <c r="N453" s="11"/>
      <c r="O453" s="11"/>
      <c r="P453" s="11"/>
      <c r="Q453" s="11"/>
    </row>
    <row r="454" spans="2:17" ht="12.75">
      <c r="B454" s="11"/>
      <c r="C454" s="11"/>
      <c r="D454" s="140"/>
      <c r="E454" s="140"/>
      <c r="F454" s="140"/>
      <c r="G454" s="140"/>
      <c r="H454" s="140"/>
      <c r="I454" s="140"/>
      <c r="J454" s="140"/>
      <c r="K454" s="140"/>
      <c r="L454" s="140"/>
      <c r="M454" s="140"/>
      <c r="N454" s="140"/>
      <c r="O454" s="140"/>
      <c r="P454" s="11"/>
      <c r="Q454" s="11"/>
    </row>
    <row r="455" spans="2:17" ht="12.75">
      <c r="B455" s="11"/>
      <c r="C455" s="11"/>
      <c r="D455" s="11"/>
      <c r="E455" s="11"/>
      <c r="F455" s="11"/>
      <c r="G455" s="11"/>
      <c r="H455" s="11"/>
      <c r="I455" s="11"/>
      <c r="J455" s="11"/>
      <c r="K455" s="11"/>
      <c r="L455" s="11"/>
      <c r="M455" s="11"/>
      <c r="N455" s="11"/>
      <c r="O455" s="11"/>
      <c r="P455" s="11"/>
      <c r="Q455" s="11"/>
    </row>
    <row r="456" spans="2:17" ht="12.75">
      <c r="B456" s="11"/>
      <c r="C456" s="11"/>
      <c r="D456" s="11"/>
      <c r="E456" s="11"/>
      <c r="F456" s="11"/>
      <c r="G456" s="11"/>
      <c r="H456" s="11"/>
      <c r="I456" s="11"/>
      <c r="J456" s="11"/>
      <c r="K456" s="11"/>
      <c r="L456" s="11"/>
      <c r="M456" s="11"/>
      <c r="N456" s="11"/>
      <c r="O456" s="11"/>
      <c r="P456" s="11"/>
      <c r="Q456" s="11"/>
    </row>
    <row r="457" spans="2:17" ht="12.75">
      <c r="B457" s="11"/>
      <c r="C457" s="11"/>
      <c r="D457" s="11"/>
      <c r="E457" s="11"/>
      <c r="F457" s="11"/>
      <c r="G457" s="11"/>
      <c r="H457" s="11"/>
      <c r="I457" s="11"/>
      <c r="J457" s="11"/>
      <c r="K457" s="11"/>
      <c r="L457" s="11"/>
      <c r="M457" s="11"/>
      <c r="N457" s="11"/>
      <c r="O457" s="11"/>
      <c r="P457" s="11"/>
      <c r="Q457" s="11"/>
    </row>
    <row r="458" spans="2:17" ht="12.75">
      <c r="B458" s="11"/>
      <c r="C458" s="11"/>
      <c r="D458" s="11"/>
      <c r="E458" s="11"/>
      <c r="F458" s="11"/>
      <c r="G458" s="11"/>
      <c r="H458" s="11"/>
      <c r="I458" s="11"/>
      <c r="J458" s="11"/>
      <c r="K458" s="11"/>
      <c r="L458" s="11"/>
      <c r="M458" s="11"/>
      <c r="N458" s="11"/>
      <c r="O458" s="11"/>
      <c r="P458" s="11"/>
      <c r="Q458" s="11"/>
    </row>
    <row r="459" spans="2:17" ht="12.75">
      <c r="B459" s="11"/>
      <c r="C459" s="11"/>
      <c r="D459" s="11"/>
      <c r="E459" s="11"/>
      <c r="F459" s="11"/>
      <c r="G459" s="11"/>
      <c r="H459" s="11"/>
      <c r="I459" s="11"/>
      <c r="J459" s="11"/>
      <c r="K459" s="11"/>
      <c r="L459" s="11"/>
      <c r="M459" s="11"/>
      <c r="N459" s="11"/>
      <c r="O459" s="11"/>
      <c r="P459" s="11"/>
      <c r="Q459" s="11"/>
    </row>
    <row r="460" spans="2:17" ht="12.75">
      <c r="B460" s="11"/>
      <c r="C460" s="11"/>
      <c r="D460" s="11"/>
      <c r="E460" s="11"/>
      <c r="F460" s="11"/>
      <c r="G460" s="11"/>
      <c r="H460" s="11"/>
      <c r="I460" s="11"/>
      <c r="J460" s="11"/>
      <c r="K460" s="11"/>
      <c r="L460" s="11"/>
      <c r="M460" s="11"/>
      <c r="N460" s="11"/>
      <c r="O460" s="11"/>
      <c r="P460" s="11"/>
      <c r="Q460" s="11"/>
    </row>
    <row r="461" spans="2:17" ht="12.75">
      <c r="B461" s="11"/>
      <c r="C461" s="11"/>
      <c r="D461" s="43"/>
      <c r="E461" s="11"/>
      <c r="F461" s="11"/>
      <c r="G461" s="11"/>
      <c r="H461" s="11"/>
      <c r="I461" s="11"/>
      <c r="J461" s="11"/>
      <c r="K461" s="11"/>
      <c r="L461" s="11"/>
      <c r="M461" s="11"/>
      <c r="N461" s="11"/>
      <c r="O461" s="11"/>
      <c r="P461" s="11"/>
      <c r="Q461" s="11"/>
    </row>
    <row r="462" spans="2:17" ht="12.75">
      <c r="B462" s="11"/>
      <c r="C462" s="11"/>
      <c r="D462" s="67"/>
      <c r="E462" s="11"/>
      <c r="F462" s="11"/>
      <c r="G462" s="11"/>
      <c r="H462" s="11"/>
      <c r="I462" s="11"/>
      <c r="J462" s="11"/>
      <c r="K462" s="11"/>
      <c r="L462" s="11"/>
      <c r="M462" s="11"/>
      <c r="N462" s="11"/>
      <c r="O462" s="11"/>
      <c r="P462" s="11"/>
      <c r="Q462" s="11"/>
    </row>
    <row r="463" spans="2:17" ht="12.75">
      <c r="B463" s="11"/>
      <c r="C463" s="11"/>
      <c r="D463" s="11"/>
      <c r="E463" s="11"/>
      <c r="F463" s="11"/>
      <c r="G463" s="11"/>
      <c r="H463" s="11"/>
      <c r="I463" s="11"/>
      <c r="J463" s="11"/>
      <c r="K463" s="11"/>
      <c r="L463" s="11"/>
      <c r="M463" s="11"/>
      <c r="N463" s="11"/>
      <c r="O463" s="11"/>
      <c r="P463" s="11"/>
      <c r="Q463" s="11"/>
    </row>
    <row r="464" spans="2:17" ht="12.75">
      <c r="B464" s="11"/>
      <c r="C464" s="11"/>
      <c r="D464" s="43"/>
      <c r="E464" s="11"/>
      <c r="F464" s="11"/>
      <c r="G464" s="11"/>
      <c r="H464" s="11"/>
      <c r="I464" s="11"/>
      <c r="J464" s="11"/>
      <c r="K464" s="11"/>
      <c r="L464" s="11"/>
      <c r="M464" s="11"/>
      <c r="N464" s="11"/>
      <c r="O464" s="11"/>
      <c r="P464" s="11"/>
      <c r="Q464" s="11"/>
    </row>
    <row r="465" spans="2:17" ht="12.75">
      <c r="B465" s="11"/>
      <c r="C465" s="11"/>
      <c r="D465" s="11"/>
      <c r="E465" s="11"/>
      <c r="F465" s="11"/>
      <c r="G465" s="11"/>
      <c r="H465" s="11"/>
      <c r="I465" s="11"/>
      <c r="J465" s="11"/>
      <c r="K465" s="11"/>
      <c r="L465" s="11"/>
      <c r="M465" s="11"/>
      <c r="N465" s="11"/>
      <c r="O465" s="11"/>
      <c r="P465" s="11"/>
      <c r="Q465" s="11"/>
    </row>
    <row r="466" spans="2:17" ht="12.75">
      <c r="B466" s="11"/>
      <c r="C466" s="11"/>
      <c r="D466" s="43"/>
      <c r="E466" s="11"/>
      <c r="F466" s="11"/>
      <c r="G466" s="11"/>
      <c r="H466" s="11"/>
      <c r="I466" s="11"/>
      <c r="J466" s="11"/>
      <c r="K466" s="11"/>
      <c r="L466" s="11"/>
      <c r="M466" s="11"/>
      <c r="N466" s="11"/>
      <c r="O466" s="11"/>
      <c r="P466" s="11"/>
      <c r="Q466" s="11"/>
    </row>
    <row r="467" spans="2:17" ht="12.75">
      <c r="B467" s="11"/>
      <c r="C467" s="11"/>
      <c r="D467" s="11"/>
      <c r="E467" s="11"/>
      <c r="F467" s="11"/>
      <c r="G467" s="11"/>
      <c r="H467" s="11"/>
      <c r="I467" s="11"/>
      <c r="J467" s="11"/>
      <c r="K467" s="11"/>
      <c r="L467" s="11"/>
      <c r="M467" s="11"/>
      <c r="N467" s="11"/>
      <c r="O467" s="11"/>
      <c r="P467" s="11"/>
      <c r="Q467" s="11"/>
    </row>
    <row r="468" spans="2:17" ht="77.25" customHeight="1">
      <c r="B468" s="11"/>
      <c r="C468" s="11"/>
      <c r="D468" s="143"/>
      <c r="E468" s="143"/>
      <c r="F468" s="143"/>
      <c r="G468" s="143"/>
      <c r="H468" s="143"/>
      <c r="I468" s="143"/>
      <c r="J468" s="143"/>
      <c r="K468" s="143"/>
      <c r="L468" s="143"/>
      <c r="M468" s="143"/>
      <c r="N468" s="143"/>
      <c r="O468" s="143"/>
      <c r="P468" s="11"/>
      <c r="Q468" s="11"/>
    </row>
    <row r="469" spans="2:17" ht="12.75">
      <c r="B469" s="11"/>
      <c r="C469" s="11"/>
      <c r="D469" s="11"/>
      <c r="E469" s="11"/>
      <c r="F469" s="11"/>
      <c r="G469" s="11"/>
      <c r="H469" s="11"/>
      <c r="I469" s="11"/>
      <c r="J469" s="11"/>
      <c r="K469" s="11"/>
      <c r="L469" s="11"/>
      <c r="M469" s="11"/>
      <c r="N469" s="11"/>
      <c r="O469" s="11"/>
      <c r="P469" s="11"/>
      <c r="Q469" s="11"/>
    </row>
    <row r="470" spans="2:17" ht="12.75">
      <c r="B470" s="11"/>
      <c r="C470" s="11"/>
      <c r="D470" s="11"/>
      <c r="E470" s="11"/>
      <c r="F470" s="11"/>
      <c r="G470" s="11"/>
      <c r="H470" s="11"/>
      <c r="I470" s="11"/>
      <c r="J470" s="11"/>
      <c r="K470" s="11"/>
      <c r="L470" s="11"/>
      <c r="M470" s="11"/>
      <c r="N470" s="11"/>
      <c r="O470" s="11"/>
      <c r="P470" s="11"/>
      <c r="Q470" s="11"/>
    </row>
    <row r="471" spans="2:17" ht="12.75">
      <c r="B471" s="11"/>
      <c r="C471" s="11"/>
      <c r="D471" s="11"/>
      <c r="E471" s="11"/>
      <c r="F471" s="11"/>
      <c r="G471" s="11"/>
      <c r="H471" s="11"/>
      <c r="I471" s="11"/>
      <c r="J471" s="11"/>
      <c r="K471" s="11"/>
      <c r="L471" s="11"/>
      <c r="M471" s="11"/>
      <c r="N471" s="11"/>
      <c r="O471" s="11"/>
      <c r="P471" s="11"/>
      <c r="Q471" s="11"/>
    </row>
    <row r="472" spans="2:17" ht="12.75">
      <c r="B472" s="11"/>
      <c r="C472" s="11"/>
      <c r="D472" s="11"/>
      <c r="E472" s="11"/>
      <c r="F472" s="11"/>
      <c r="G472" s="11"/>
      <c r="H472" s="11"/>
      <c r="I472" s="11"/>
      <c r="J472" s="11"/>
      <c r="K472" s="11"/>
      <c r="L472" s="11"/>
      <c r="M472" s="11"/>
      <c r="N472" s="11"/>
      <c r="O472" s="11"/>
      <c r="P472" s="11"/>
      <c r="Q472" s="11"/>
    </row>
    <row r="473" spans="2:17" ht="12.75">
      <c r="B473" s="11"/>
      <c r="C473" s="11"/>
      <c r="D473" s="11"/>
      <c r="E473" s="11"/>
      <c r="F473" s="11"/>
      <c r="G473" s="11"/>
      <c r="H473" s="11"/>
      <c r="I473" s="11"/>
      <c r="J473" s="11"/>
      <c r="K473" s="11"/>
      <c r="L473" s="11"/>
      <c r="M473" s="11"/>
      <c r="N473" s="11"/>
      <c r="O473" s="11"/>
      <c r="P473" s="11"/>
      <c r="Q473" s="11"/>
    </row>
    <row r="474" spans="2:17" ht="26.25" customHeight="1">
      <c r="B474" s="11"/>
      <c r="C474" s="11"/>
      <c r="D474" s="140"/>
      <c r="E474" s="140"/>
      <c r="F474" s="140"/>
      <c r="G474" s="140"/>
      <c r="H474" s="140"/>
      <c r="I474" s="140"/>
      <c r="J474" s="140"/>
      <c r="K474" s="140"/>
      <c r="L474" s="140"/>
      <c r="M474" s="140"/>
      <c r="N474" s="140"/>
      <c r="O474" s="140"/>
      <c r="P474" s="11"/>
      <c r="Q474" s="11"/>
    </row>
    <row r="475" spans="2:17" ht="12.75">
      <c r="B475" s="11"/>
      <c r="C475" s="11"/>
      <c r="D475" s="11"/>
      <c r="E475" s="11"/>
      <c r="F475" s="11"/>
      <c r="G475" s="11"/>
      <c r="H475" s="11"/>
      <c r="I475" s="11"/>
      <c r="J475" s="11"/>
      <c r="K475" s="11"/>
      <c r="L475" s="11"/>
      <c r="M475" s="11"/>
      <c r="N475" s="11"/>
      <c r="O475" s="11"/>
      <c r="P475" s="11"/>
      <c r="Q475" s="11"/>
    </row>
    <row r="476" spans="2:17" ht="12.75">
      <c r="B476" s="11"/>
      <c r="C476" s="11"/>
      <c r="D476" s="11"/>
      <c r="E476" s="11"/>
      <c r="F476" s="11"/>
      <c r="G476" s="11"/>
      <c r="H476" s="11"/>
      <c r="I476" s="11"/>
      <c r="J476" s="11"/>
      <c r="K476" s="11"/>
      <c r="L476" s="11"/>
      <c r="M476" s="11"/>
      <c r="N476" s="11"/>
      <c r="O476" s="11"/>
      <c r="P476" s="11"/>
      <c r="Q476" s="11"/>
    </row>
    <row r="477" spans="2:17" ht="12.75">
      <c r="B477" s="11"/>
      <c r="C477" s="11"/>
      <c r="D477" s="11"/>
      <c r="E477" s="11"/>
      <c r="F477" s="11"/>
      <c r="G477" s="11"/>
      <c r="H477" s="11"/>
      <c r="I477" s="11"/>
      <c r="J477" s="11"/>
      <c r="K477" s="11"/>
      <c r="L477" s="11"/>
      <c r="M477" s="11"/>
      <c r="N477" s="11"/>
      <c r="O477" s="11"/>
      <c r="P477" s="11"/>
      <c r="Q477" s="11"/>
    </row>
    <row r="478" spans="2:17" ht="12.75">
      <c r="B478" s="11"/>
      <c r="C478" s="11"/>
      <c r="D478" s="11"/>
      <c r="E478" s="11"/>
      <c r="F478" s="11"/>
      <c r="G478" s="11"/>
      <c r="H478" s="11"/>
      <c r="I478" s="11"/>
      <c r="J478" s="11"/>
      <c r="K478" s="11"/>
      <c r="L478" s="11"/>
      <c r="M478" s="11"/>
      <c r="N478" s="11"/>
      <c r="O478" s="11"/>
      <c r="P478" s="11"/>
      <c r="Q478" s="11"/>
    </row>
    <row r="479" spans="2:17" ht="12.75">
      <c r="B479" s="11"/>
      <c r="C479" s="11"/>
      <c r="D479" s="11"/>
      <c r="E479" s="11"/>
      <c r="F479" s="11"/>
      <c r="G479" s="11"/>
      <c r="H479" s="11"/>
      <c r="I479" s="11"/>
      <c r="J479" s="11"/>
      <c r="K479" s="11"/>
      <c r="L479" s="11"/>
      <c r="M479" s="11"/>
      <c r="N479" s="11"/>
      <c r="O479" s="11"/>
      <c r="P479" s="11"/>
      <c r="Q479" s="11"/>
    </row>
    <row r="480" spans="2:17" ht="12.75">
      <c r="B480" s="11"/>
      <c r="C480" s="11"/>
      <c r="D480" s="11"/>
      <c r="E480" s="11"/>
      <c r="F480" s="11"/>
      <c r="G480" s="11"/>
      <c r="H480" s="11"/>
      <c r="I480" s="11"/>
      <c r="J480" s="11"/>
      <c r="K480" s="11"/>
      <c r="L480" s="11"/>
      <c r="M480" s="79"/>
      <c r="N480" s="11"/>
      <c r="O480" s="80"/>
      <c r="P480" s="11"/>
      <c r="Q480" s="11"/>
    </row>
    <row r="481" spans="2:17" ht="12.75">
      <c r="B481" s="11"/>
      <c r="C481" s="11"/>
      <c r="D481" s="11"/>
      <c r="E481" s="11"/>
      <c r="F481" s="11"/>
      <c r="G481" s="11"/>
      <c r="H481" s="11"/>
      <c r="I481" s="11"/>
      <c r="J481" s="11"/>
      <c r="K481" s="11"/>
      <c r="L481" s="11"/>
      <c r="M481" s="78"/>
      <c r="N481" s="11"/>
      <c r="O481" s="30"/>
      <c r="P481" s="11"/>
      <c r="Q481" s="11"/>
    </row>
    <row r="482" spans="2:17" ht="39.75" customHeight="1">
      <c r="B482" s="11"/>
      <c r="C482" s="11"/>
      <c r="D482" s="140"/>
      <c r="E482" s="140"/>
      <c r="F482" s="140"/>
      <c r="G482" s="140"/>
      <c r="H482" s="140"/>
      <c r="I482" s="140"/>
      <c r="J482" s="140"/>
      <c r="K482" s="140"/>
      <c r="L482" s="11"/>
      <c r="M482" s="5"/>
      <c r="N482" s="5"/>
      <c r="O482" s="5"/>
      <c r="P482" s="11"/>
      <c r="Q482" s="11"/>
    </row>
    <row r="483" spans="2:17" ht="12.75">
      <c r="B483" s="11"/>
      <c r="C483" s="11"/>
      <c r="D483" s="11"/>
      <c r="E483" s="11"/>
      <c r="F483" s="11"/>
      <c r="G483" s="11"/>
      <c r="H483" s="11"/>
      <c r="I483" s="11"/>
      <c r="J483" s="11"/>
      <c r="K483" s="11"/>
      <c r="L483" s="11"/>
      <c r="M483" s="11"/>
      <c r="N483" s="11"/>
      <c r="O483" s="11"/>
      <c r="P483" s="11"/>
      <c r="Q483" s="11"/>
    </row>
    <row r="484" spans="2:17" ht="12.75">
      <c r="B484" s="11"/>
      <c r="C484" s="11"/>
      <c r="D484" s="11"/>
      <c r="E484" s="11"/>
      <c r="F484" s="11"/>
      <c r="G484" s="11"/>
      <c r="H484" s="11"/>
      <c r="I484" s="11"/>
      <c r="J484" s="11"/>
      <c r="K484" s="11"/>
      <c r="L484" s="11"/>
      <c r="M484" s="11"/>
      <c r="N484" s="11"/>
      <c r="O484" s="11"/>
      <c r="P484" s="11"/>
      <c r="Q484" s="11"/>
    </row>
    <row r="485" spans="2:17" ht="12.75">
      <c r="B485" s="11"/>
      <c r="C485" s="11"/>
      <c r="D485" s="11"/>
      <c r="E485" s="11"/>
      <c r="F485" s="11"/>
      <c r="G485" s="11"/>
      <c r="H485" s="11"/>
      <c r="I485" s="11"/>
      <c r="J485" s="11"/>
      <c r="K485" s="11"/>
      <c r="L485" s="11"/>
      <c r="M485" s="11"/>
      <c r="N485" s="11"/>
      <c r="O485" s="11"/>
      <c r="P485" s="11"/>
      <c r="Q485" s="11"/>
    </row>
    <row r="486" spans="2:17" ht="12.75">
      <c r="B486" s="11"/>
      <c r="C486" s="11"/>
      <c r="D486" s="11"/>
      <c r="E486" s="11"/>
      <c r="F486" s="11"/>
      <c r="G486" s="11"/>
      <c r="H486" s="11"/>
      <c r="I486" s="11"/>
      <c r="J486" s="11"/>
      <c r="K486" s="11"/>
      <c r="L486" s="11"/>
      <c r="M486" s="11"/>
      <c r="N486" s="11"/>
      <c r="O486" s="11"/>
      <c r="P486" s="11"/>
      <c r="Q486" s="11"/>
    </row>
    <row r="487" spans="2:17" ht="12.75">
      <c r="B487" s="11"/>
      <c r="C487" s="11"/>
      <c r="D487" s="11"/>
      <c r="E487" s="11"/>
      <c r="F487" s="11"/>
      <c r="G487" s="11"/>
      <c r="H487" s="11"/>
      <c r="I487" s="11"/>
      <c r="J487" s="11"/>
      <c r="K487" s="11"/>
      <c r="L487" s="11"/>
      <c r="M487" s="11"/>
      <c r="N487" s="11"/>
      <c r="O487" s="11"/>
      <c r="P487" s="11"/>
      <c r="Q487" s="11"/>
    </row>
    <row r="488" spans="2:17" ht="50.25" customHeight="1">
      <c r="B488" s="11"/>
      <c r="C488" s="11"/>
      <c r="D488" s="140"/>
      <c r="E488" s="140"/>
      <c r="F488" s="140"/>
      <c r="G488" s="140"/>
      <c r="H488" s="140"/>
      <c r="I488" s="140"/>
      <c r="J488" s="140"/>
      <c r="K488" s="140"/>
      <c r="L488" s="140"/>
      <c r="M488" s="140"/>
      <c r="N488" s="140"/>
      <c r="O488" s="140"/>
      <c r="P488" s="11"/>
      <c r="Q488" s="11"/>
    </row>
    <row r="489" spans="2:17" ht="12.75">
      <c r="B489" s="11"/>
      <c r="C489" s="11"/>
      <c r="D489" s="11"/>
      <c r="E489" s="11"/>
      <c r="F489" s="11"/>
      <c r="G489" s="11"/>
      <c r="H489" s="11"/>
      <c r="I489" s="11"/>
      <c r="J489" s="11"/>
      <c r="K489" s="11"/>
      <c r="L489" s="11"/>
      <c r="M489" s="11"/>
      <c r="N489" s="11"/>
      <c r="O489" s="11"/>
      <c r="P489" s="11"/>
      <c r="Q489" s="11"/>
    </row>
    <row r="490" spans="2:17" ht="12.75">
      <c r="B490" s="11"/>
      <c r="C490" s="11"/>
      <c r="D490" s="11"/>
      <c r="E490" s="11"/>
      <c r="F490" s="11"/>
      <c r="G490" s="11"/>
      <c r="H490" s="11"/>
      <c r="I490" s="11"/>
      <c r="J490" s="11"/>
      <c r="K490" s="11"/>
      <c r="L490" s="11"/>
      <c r="M490" s="11"/>
      <c r="N490" s="11"/>
      <c r="O490" s="11"/>
      <c r="P490" s="11"/>
      <c r="Q490" s="11"/>
    </row>
    <row r="491" spans="2:17" ht="12.75">
      <c r="B491" s="11"/>
      <c r="C491" s="11"/>
      <c r="D491" s="43"/>
      <c r="E491" s="11"/>
      <c r="F491" s="11"/>
      <c r="G491" s="11"/>
      <c r="H491" s="11"/>
      <c r="I491" s="11"/>
      <c r="J491" s="11"/>
      <c r="K491" s="11"/>
      <c r="L491" s="11"/>
      <c r="M491" s="11"/>
      <c r="N491" s="11"/>
      <c r="O491" s="11"/>
      <c r="P491" s="11"/>
      <c r="Q491" s="11"/>
    </row>
    <row r="492" spans="2:17" ht="12.75">
      <c r="B492" s="11"/>
      <c r="C492" s="11"/>
      <c r="D492" s="11"/>
      <c r="E492" s="11"/>
      <c r="F492" s="11"/>
      <c r="G492" s="11"/>
      <c r="H492" s="11"/>
      <c r="I492" s="11"/>
      <c r="J492" s="11"/>
      <c r="K492" s="11"/>
      <c r="L492" s="11"/>
      <c r="M492" s="11"/>
      <c r="N492" s="11"/>
      <c r="O492" s="11"/>
      <c r="P492" s="11"/>
      <c r="Q492" s="11"/>
    </row>
    <row r="493" spans="2:17" ht="12.75">
      <c r="B493" s="11"/>
      <c r="C493" s="11"/>
      <c r="D493" s="11"/>
      <c r="E493" s="11"/>
      <c r="F493" s="11"/>
      <c r="G493" s="11"/>
      <c r="H493" s="11"/>
      <c r="I493" s="11"/>
      <c r="J493" s="11"/>
      <c r="K493" s="11"/>
      <c r="L493" s="11"/>
      <c r="M493" s="11"/>
      <c r="N493" s="11"/>
      <c r="O493" s="11"/>
      <c r="P493" s="11"/>
      <c r="Q493" s="11"/>
    </row>
    <row r="494" spans="2:17" ht="12.75">
      <c r="B494" s="11"/>
      <c r="C494" s="11"/>
      <c r="D494" s="43"/>
      <c r="E494" s="11"/>
      <c r="F494" s="11"/>
      <c r="G494" s="11"/>
      <c r="H494" s="11"/>
      <c r="I494" s="11"/>
      <c r="J494" s="11"/>
      <c r="K494" s="11"/>
      <c r="L494" s="11"/>
      <c r="M494" s="11"/>
      <c r="N494" s="11"/>
      <c r="O494" s="11"/>
      <c r="P494" s="11"/>
      <c r="Q494" s="11"/>
    </row>
    <row r="495" spans="2:17" ht="12.75">
      <c r="B495" s="11"/>
      <c r="C495" s="11"/>
      <c r="D495" s="11"/>
      <c r="E495" s="11"/>
      <c r="F495" s="11"/>
      <c r="G495" s="11"/>
      <c r="H495" s="11"/>
      <c r="I495" s="11"/>
      <c r="J495" s="11"/>
      <c r="K495" s="11"/>
      <c r="L495" s="11"/>
      <c r="M495" s="11"/>
      <c r="N495" s="11"/>
      <c r="O495" s="11"/>
      <c r="P495" s="11"/>
      <c r="Q495" s="11"/>
    </row>
    <row r="496" spans="2:17" ht="12.75">
      <c r="B496" s="11"/>
      <c r="C496" s="11"/>
      <c r="D496" s="11"/>
      <c r="E496" s="11"/>
      <c r="F496" s="11"/>
      <c r="G496" s="11"/>
      <c r="H496" s="11"/>
      <c r="I496" s="11"/>
      <c r="J496" s="11"/>
      <c r="K496" s="11"/>
      <c r="L496" s="11"/>
      <c r="M496" s="11"/>
      <c r="N496" s="11"/>
      <c r="O496" s="11"/>
      <c r="P496" s="11"/>
      <c r="Q496" s="11"/>
    </row>
    <row r="497" spans="2:17" ht="12.75">
      <c r="B497" s="11"/>
      <c r="C497" s="11"/>
      <c r="D497" s="43"/>
      <c r="E497" s="11"/>
      <c r="F497" s="11"/>
      <c r="G497" s="11"/>
      <c r="H497" s="11"/>
      <c r="I497" s="11"/>
      <c r="J497" s="11"/>
      <c r="K497" s="11"/>
      <c r="L497" s="11"/>
      <c r="M497" s="11"/>
      <c r="N497" s="11"/>
      <c r="O497" s="11"/>
      <c r="P497" s="11"/>
      <c r="Q497" s="11"/>
    </row>
    <row r="498" spans="2:17" ht="12.75">
      <c r="B498" s="11"/>
      <c r="C498" s="11"/>
      <c r="D498" s="11"/>
      <c r="E498" s="11"/>
      <c r="F498" s="11"/>
      <c r="G498" s="11"/>
      <c r="H498" s="11"/>
      <c r="I498" s="11"/>
      <c r="J498" s="11"/>
      <c r="K498" s="11"/>
      <c r="L498" s="11"/>
      <c r="M498" s="11"/>
      <c r="N498" s="11"/>
      <c r="O498" s="11"/>
      <c r="P498" s="11"/>
      <c r="Q498" s="11"/>
    </row>
    <row r="499" spans="2:17" ht="12.75">
      <c r="B499" s="11"/>
      <c r="C499" s="11"/>
      <c r="D499" s="11"/>
      <c r="E499" s="11"/>
      <c r="F499" s="11"/>
      <c r="G499" s="11"/>
      <c r="H499" s="11"/>
      <c r="I499" s="11"/>
      <c r="J499" s="11"/>
      <c r="K499" s="11"/>
      <c r="L499" s="11"/>
      <c r="M499" s="11"/>
      <c r="N499" s="11"/>
      <c r="O499" s="11"/>
      <c r="P499" s="11"/>
      <c r="Q499" s="11"/>
    </row>
    <row r="500" spans="2:17" ht="12.75">
      <c r="B500" s="11"/>
      <c r="C500" s="11"/>
      <c r="D500" s="11"/>
      <c r="E500" s="11"/>
      <c r="F500" s="11"/>
      <c r="G500" s="11"/>
      <c r="H500" s="11"/>
      <c r="I500" s="11"/>
      <c r="J500" s="11"/>
      <c r="K500" s="11"/>
      <c r="L500" s="11"/>
      <c r="M500" s="11"/>
      <c r="N500" s="11"/>
      <c r="O500" s="11"/>
      <c r="P500" s="11"/>
      <c r="Q500" s="11"/>
    </row>
    <row r="501" spans="2:17" ht="12.75">
      <c r="B501" s="11"/>
      <c r="C501" s="11"/>
      <c r="D501" s="11"/>
      <c r="E501" s="11"/>
      <c r="F501" s="11"/>
      <c r="G501" s="11"/>
      <c r="H501" s="11"/>
      <c r="I501" s="11"/>
      <c r="J501" s="11"/>
      <c r="K501" s="11"/>
      <c r="L501" s="11"/>
      <c r="M501" s="11"/>
      <c r="N501" s="11"/>
      <c r="O501" s="11"/>
      <c r="P501" s="11"/>
      <c r="Q501" s="11"/>
    </row>
    <row r="502" spans="2:17" ht="12.75">
      <c r="B502" s="11"/>
      <c r="C502" s="11"/>
      <c r="D502" s="43"/>
      <c r="E502" s="11"/>
      <c r="F502" s="11"/>
      <c r="G502" s="11"/>
      <c r="H502" s="11"/>
      <c r="I502" s="11"/>
      <c r="J502" s="11"/>
      <c r="K502" s="11"/>
      <c r="L502" s="11"/>
      <c r="M502" s="11"/>
      <c r="N502" s="11"/>
      <c r="O502" s="11"/>
      <c r="P502" s="11"/>
      <c r="Q502" s="11"/>
    </row>
    <row r="503" spans="2:17" ht="12.75">
      <c r="B503" s="11"/>
      <c r="C503" s="11"/>
      <c r="D503" s="67"/>
      <c r="E503" s="11"/>
      <c r="F503" s="11"/>
      <c r="G503" s="11"/>
      <c r="H503" s="11"/>
      <c r="I503" s="11"/>
      <c r="J503" s="11"/>
      <c r="K503" s="11"/>
      <c r="L503" s="11"/>
      <c r="M503" s="11"/>
      <c r="N503" s="11"/>
      <c r="O503" s="11"/>
      <c r="P503" s="11"/>
      <c r="Q503" s="11"/>
    </row>
    <row r="504" spans="2:17" ht="12.75">
      <c r="B504" s="11"/>
      <c r="C504" s="11"/>
      <c r="D504" s="11"/>
      <c r="E504" s="11"/>
      <c r="F504" s="11"/>
      <c r="G504" s="11"/>
      <c r="H504" s="11"/>
      <c r="I504" s="11"/>
      <c r="J504" s="11"/>
      <c r="K504" s="11"/>
      <c r="L504" s="11"/>
      <c r="M504" s="11"/>
      <c r="N504" s="11"/>
      <c r="O504" s="11"/>
      <c r="P504" s="11"/>
      <c r="Q504" s="11"/>
    </row>
    <row r="505" spans="2:17" ht="12.75">
      <c r="B505" s="11"/>
      <c r="C505" s="11"/>
      <c r="D505" s="43"/>
      <c r="E505" s="11"/>
      <c r="F505" s="11"/>
      <c r="G505" s="11"/>
      <c r="H505" s="11"/>
      <c r="I505" s="11"/>
      <c r="J505" s="11"/>
      <c r="K505" s="11"/>
      <c r="L505" s="11"/>
      <c r="M505" s="11"/>
      <c r="N505" s="11"/>
      <c r="O505" s="11"/>
      <c r="P505" s="11"/>
      <c r="Q505" s="11"/>
    </row>
    <row r="506" spans="2:17" ht="12.75">
      <c r="B506" s="11"/>
      <c r="C506" s="11"/>
      <c r="D506" s="11"/>
      <c r="E506" s="11"/>
      <c r="F506" s="11"/>
      <c r="G506" s="11"/>
      <c r="H506" s="11"/>
      <c r="I506" s="11"/>
      <c r="J506" s="11"/>
      <c r="K506" s="11"/>
      <c r="L506" s="11"/>
      <c r="M506" s="11"/>
      <c r="N506" s="11"/>
      <c r="O506" s="11"/>
      <c r="P506" s="11"/>
      <c r="Q506" s="11"/>
    </row>
    <row r="507" spans="2:17" ht="63" customHeight="1">
      <c r="B507" s="11"/>
      <c r="C507" s="11"/>
      <c r="D507" s="140"/>
      <c r="E507" s="140"/>
      <c r="F507" s="140"/>
      <c r="G507" s="140"/>
      <c r="H507" s="140"/>
      <c r="I507" s="140"/>
      <c r="J507" s="140"/>
      <c r="K507" s="140"/>
      <c r="L507" s="140"/>
      <c r="M507" s="140"/>
      <c r="N507" s="140"/>
      <c r="O507" s="140"/>
      <c r="P507" s="11"/>
      <c r="Q507" s="11"/>
    </row>
    <row r="508" spans="2:17" ht="12.75">
      <c r="B508" s="11"/>
      <c r="C508" s="11"/>
      <c r="D508" s="11"/>
      <c r="E508" s="11"/>
      <c r="F508" s="11"/>
      <c r="G508" s="11"/>
      <c r="H508" s="11"/>
      <c r="I508" s="11"/>
      <c r="J508" s="11"/>
      <c r="K508" s="11"/>
      <c r="L508" s="11"/>
      <c r="M508" s="11"/>
      <c r="N508" s="11"/>
      <c r="O508" s="11"/>
      <c r="P508" s="11"/>
      <c r="Q508" s="11"/>
    </row>
    <row r="509" spans="2:17" ht="12.75">
      <c r="B509" s="11"/>
      <c r="C509" s="11"/>
      <c r="D509" s="43"/>
      <c r="E509" s="11"/>
      <c r="F509" s="11"/>
      <c r="G509" s="11"/>
      <c r="H509" s="11"/>
      <c r="I509" s="11"/>
      <c r="J509" s="11"/>
      <c r="K509" s="11"/>
      <c r="L509" s="11"/>
      <c r="M509" s="11"/>
      <c r="N509" s="11"/>
      <c r="O509" s="11"/>
      <c r="P509" s="11"/>
      <c r="Q509" s="11"/>
    </row>
    <row r="510" spans="2:17" ht="12.75">
      <c r="B510" s="11"/>
      <c r="C510" s="11"/>
      <c r="D510" s="11"/>
      <c r="E510" s="11"/>
      <c r="F510" s="11"/>
      <c r="G510" s="11"/>
      <c r="H510" s="11"/>
      <c r="I510" s="11"/>
      <c r="J510" s="11"/>
      <c r="K510" s="11"/>
      <c r="L510" s="11"/>
      <c r="M510" s="11"/>
      <c r="N510" s="11"/>
      <c r="O510" s="11"/>
      <c r="P510" s="11"/>
      <c r="Q510" s="11"/>
    </row>
    <row r="511" spans="2:17" ht="12.75">
      <c r="B511" s="11"/>
      <c r="C511" s="11"/>
      <c r="D511" s="11"/>
      <c r="E511" s="11"/>
      <c r="F511" s="11"/>
      <c r="G511" s="11"/>
      <c r="H511" s="11"/>
      <c r="I511" s="11"/>
      <c r="J511" s="11"/>
      <c r="K511" s="11"/>
      <c r="L511" s="11"/>
      <c r="M511" s="11"/>
      <c r="N511" s="11"/>
      <c r="O511" s="11"/>
      <c r="P511" s="11"/>
      <c r="Q511" s="11"/>
    </row>
    <row r="512" spans="2:17" ht="12.75">
      <c r="B512" s="11"/>
      <c r="C512" s="11"/>
      <c r="D512" s="11"/>
      <c r="E512" s="11"/>
      <c r="F512" s="11"/>
      <c r="G512" s="11"/>
      <c r="H512" s="11"/>
      <c r="I512" s="11"/>
      <c r="J512" s="11"/>
      <c r="K512" s="11"/>
      <c r="L512" s="11"/>
      <c r="M512" s="11"/>
      <c r="N512" s="11"/>
      <c r="O512" s="11"/>
      <c r="P512" s="11"/>
      <c r="Q512" s="11"/>
    </row>
    <row r="513" spans="2:17" ht="12.75">
      <c r="B513" s="11"/>
      <c r="C513" s="11"/>
      <c r="D513" s="11"/>
      <c r="E513" s="11"/>
      <c r="F513" s="11"/>
      <c r="G513" s="11"/>
      <c r="H513" s="11"/>
      <c r="I513" s="11"/>
      <c r="J513" s="11"/>
      <c r="K513" s="11"/>
      <c r="L513" s="11"/>
      <c r="M513" s="11"/>
      <c r="N513" s="11"/>
      <c r="O513" s="11"/>
      <c r="P513" s="11"/>
      <c r="Q513" s="11"/>
    </row>
    <row r="514" spans="2:17" ht="12.75">
      <c r="B514" s="11"/>
      <c r="C514" s="11"/>
      <c r="D514" s="11"/>
      <c r="E514" s="11"/>
      <c r="F514" s="11"/>
      <c r="G514" s="11"/>
      <c r="H514" s="11"/>
      <c r="I514" s="11"/>
      <c r="J514" s="11"/>
      <c r="K514" s="11"/>
      <c r="L514" s="11"/>
      <c r="M514" s="11"/>
      <c r="N514" s="11"/>
      <c r="O514" s="11"/>
      <c r="P514" s="11"/>
      <c r="Q514" s="11"/>
    </row>
    <row r="515" spans="2:17" ht="12.75">
      <c r="B515" s="11"/>
      <c r="C515" s="11"/>
      <c r="D515" s="11"/>
      <c r="E515" s="11"/>
      <c r="F515" s="11"/>
      <c r="G515" s="11"/>
      <c r="H515" s="11"/>
      <c r="I515" s="11"/>
      <c r="J515" s="11"/>
      <c r="K515" s="11"/>
      <c r="L515" s="11"/>
      <c r="M515" s="11"/>
      <c r="N515" s="11"/>
      <c r="O515" s="11"/>
      <c r="P515" s="11"/>
      <c r="Q515" s="11"/>
    </row>
    <row r="516" spans="2:17" ht="12.75">
      <c r="B516" s="11"/>
      <c r="C516" s="11"/>
      <c r="D516" s="11"/>
      <c r="E516" s="11"/>
      <c r="F516" s="11"/>
      <c r="G516" s="11"/>
      <c r="H516" s="11"/>
      <c r="I516" s="11"/>
      <c r="J516" s="11"/>
      <c r="K516" s="11"/>
      <c r="L516" s="11"/>
      <c r="M516" s="11"/>
      <c r="N516" s="11"/>
      <c r="O516" s="11"/>
      <c r="P516" s="11"/>
      <c r="Q516" s="11"/>
    </row>
    <row r="517" spans="2:17" ht="12.75">
      <c r="B517" s="11"/>
      <c r="C517" s="11"/>
      <c r="D517" s="11"/>
      <c r="E517" s="11"/>
      <c r="F517" s="11"/>
      <c r="G517" s="11"/>
      <c r="H517" s="11"/>
      <c r="I517" s="11"/>
      <c r="J517" s="11"/>
      <c r="K517" s="11"/>
      <c r="L517" s="11"/>
      <c r="M517" s="11"/>
      <c r="N517" s="11"/>
      <c r="O517" s="11"/>
      <c r="P517" s="11"/>
      <c r="Q517" s="11"/>
    </row>
    <row r="518" spans="2:17" ht="12.75">
      <c r="B518" s="11"/>
      <c r="C518" s="11"/>
      <c r="D518" s="11"/>
      <c r="E518" s="11"/>
      <c r="F518" s="11"/>
      <c r="G518" s="11"/>
      <c r="H518" s="11"/>
      <c r="I518" s="11"/>
      <c r="J518" s="11"/>
      <c r="K518" s="11"/>
      <c r="L518" s="11"/>
      <c r="M518" s="11"/>
      <c r="N518" s="11"/>
      <c r="O518" s="11"/>
      <c r="P518" s="11"/>
      <c r="Q518" s="11"/>
    </row>
    <row r="519" spans="2:17" ht="12.75">
      <c r="B519" s="11"/>
      <c r="C519" s="11"/>
      <c r="D519" s="11"/>
      <c r="E519" s="11"/>
      <c r="F519" s="11"/>
      <c r="G519" s="11"/>
      <c r="H519" s="11"/>
      <c r="I519" s="11"/>
      <c r="J519" s="11"/>
      <c r="K519" s="11"/>
      <c r="L519" s="11"/>
      <c r="M519" s="11"/>
      <c r="N519" s="11"/>
      <c r="O519" s="11"/>
      <c r="P519" s="11"/>
      <c r="Q519" s="11"/>
    </row>
    <row r="520" spans="2:17" ht="12.75">
      <c r="B520" s="11"/>
      <c r="C520" s="11"/>
      <c r="D520" s="11"/>
      <c r="E520" s="11"/>
      <c r="F520" s="11"/>
      <c r="G520" s="11"/>
      <c r="H520" s="11"/>
      <c r="I520" s="11"/>
      <c r="J520" s="11"/>
      <c r="K520" s="11"/>
      <c r="L520" s="11"/>
      <c r="M520" s="11"/>
      <c r="N520" s="11"/>
      <c r="O520" s="11"/>
      <c r="P520" s="11"/>
      <c r="Q520" s="11"/>
    </row>
    <row r="521" spans="2:17" ht="12.75">
      <c r="B521" s="11"/>
      <c r="C521" s="11"/>
      <c r="D521" s="11"/>
      <c r="E521" s="11"/>
      <c r="F521" s="11"/>
      <c r="G521" s="11"/>
      <c r="H521" s="11"/>
      <c r="I521" s="11"/>
      <c r="J521" s="11"/>
      <c r="K521" s="11"/>
      <c r="L521" s="11"/>
      <c r="M521" s="11"/>
      <c r="N521" s="11"/>
      <c r="O521" s="11"/>
      <c r="P521" s="11"/>
      <c r="Q521" s="11"/>
    </row>
    <row r="522" spans="2:17" ht="12.75">
      <c r="B522" s="11"/>
      <c r="C522" s="11"/>
      <c r="D522" s="11"/>
      <c r="E522" s="11"/>
      <c r="F522" s="11"/>
      <c r="G522" s="11"/>
      <c r="H522" s="11"/>
      <c r="I522" s="11"/>
      <c r="J522" s="11"/>
      <c r="K522" s="11"/>
      <c r="L522" s="11"/>
      <c r="M522" s="11"/>
      <c r="N522" s="11"/>
      <c r="O522" s="11"/>
      <c r="P522" s="11"/>
      <c r="Q522" s="11"/>
    </row>
    <row r="523" spans="2:17" ht="12.75">
      <c r="B523" s="11"/>
      <c r="C523" s="11"/>
      <c r="D523" s="11"/>
      <c r="E523" s="11"/>
      <c r="F523" s="11"/>
      <c r="G523" s="11"/>
      <c r="H523" s="11"/>
      <c r="I523" s="11"/>
      <c r="J523" s="11"/>
      <c r="K523" s="11"/>
      <c r="L523" s="11"/>
      <c r="M523" s="11"/>
      <c r="N523" s="11"/>
      <c r="O523" s="11"/>
      <c r="P523" s="11"/>
      <c r="Q523" s="11"/>
    </row>
    <row r="524" spans="2:17" ht="12.75">
      <c r="B524" s="11"/>
      <c r="C524" s="11"/>
      <c r="D524" s="11"/>
      <c r="E524" s="11"/>
      <c r="F524" s="11"/>
      <c r="G524" s="11"/>
      <c r="H524" s="11"/>
      <c r="I524" s="11"/>
      <c r="J524" s="11"/>
      <c r="K524" s="11"/>
      <c r="L524" s="11"/>
      <c r="M524" s="11"/>
      <c r="N524" s="11"/>
      <c r="O524" s="11"/>
      <c r="P524" s="11"/>
      <c r="Q524" s="11"/>
    </row>
    <row r="525" spans="2:17" ht="12.75">
      <c r="B525" s="11"/>
      <c r="C525" s="11"/>
      <c r="D525" s="11"/>
      <c r="E525" s="11"/>
      <c r="F525" s="11"/>
      <c r="G525" s="11"/>
      <c r="H525" s="11"/>
      <c r="I525" s="11"/>
      <c r="J525" s="11"/>
      <c r="K525" s="11"/>
      <c r="L525" s="11"/>
      <c r="M525" s="11"/>
      <c r="N525" s="11"/>
      <c r="O525" s="11"/>
      <c r="P525" s="11"/>
      <c r="Q525" s="11"/>
    </row>
    <row r="526" spans="2:17" ht="12.75">
      <c r="B526" s="11"/>
      <c r="C526" s="11"/>
      <c r="D526" s="11"/>
      <c r="E526" s="11"/>
      <c r="F526" s="11"/>
      <c r="G526" s="11"/>
      <c r="H526" s="11"/>
      <c r="I526" s="11"/>
      <c r="J526" s="11"/>
      <c r="K526" s="11"/>
      <c r="L526" s="11"/>
      <c r="M526" s="11"/>
      <c r="N526" s="11"/>
      <c r="O526" s="11"/>
      <c r="P526" s="11"/>
      <c r="Q526" s="11"/>
    </row>
    <row r="527" spans="2:17" ht="12.75">
      <c r="B527" s="11"/>
      <c r="C527" s="11"/>
      <c r="D527" s="11"/>
      <c r="E527" s="11"/>
      <c r="F527" s="11"/>
      <c r="G527" s="11"/>
      <c r="H527" s="11"/>
      <c r="I527" s="11"/>
      <c r="J527" s="11"/>
      <c r="K527" s="11"/>
      <c r="L527" s="11"/>
      <c r="M527" s="11"/>
      <c r="N527" s="11"/>
      <c r="O527" s="11"/>
      <c r="P527" s="11"/>
      <c r="Q527" s="11"/>
    </row>
    <row r="528" spans="2:17" ht="12.75">
      <c r="B528" s="11"/>
      <c r="C528" s="11"/>
      <c r="D528" s="11"/>
      <c r="E528" s="11"/>
      <c r="F528" s="11"/>
      <c r="G528" s="11"/>
      <c r="H528" s="11"/>
      <c r="I528" s="11"/>
      <c r="J528" s="11"/>
      <c r="K528" s="11"/>
      <c r="L528" s="11"/>
      <c r="M528" s="11"/>
      <c r="N528" s="11"/>
      <c r="O528" s="11"/>
      <c r="P528" s="11"/>
      <c r="Q528" s="11"/>
    </row>
    <row r="529" spans="2:17" ht="12.75">
      <c r="B529" s="11"/>
      <c r="C529" s="11"/>
      <c r="D529" s="11"/>
      <c r="E529" s="11"/>
      <c r="F529" s="11"/>
      <c r="G529" s="11"/>
      <c r="H529" s="11"/>
      <c r="I529" s="11"/>
      <c r="J529" s="11"/>
      <c r="K529" s="11"/>
      <c r="L529" s="11"/>
      <c r="M529" s="11"/>
      <c r="N529" s="11"/>
      <c r="O529" s="11"/>
      <c r="P529" s="11"/>
      <c r="Q529" s="11"/>
    </row>
    <row r="530" spans="2:17" ht="12.75">
      <c r="B530" s="11"/>
      <c r="C530" s="11"/>
      <c r="D530" s="11"/>
      <c r="E530" s="11"/>
      <c r="F530" s="11"/>
      <c r="G530" s="11"/>
      <c r="H530" s="11"/>
      <c r="I530" s="11"/>
      <c r="J530" s="11"/>
      <c r="K530" s="11"/>
      <c r="L530" s="11"/>
      <c r="M530" s="11"/>
      <c r="N530" s="11"/>
      <c r="O530" s="11"/>
      <c r="P530" s="11"/>
      <c r="Q530" s="11"/>
    </row>
    <row r="531" spans="2:17" ht="12.75">
      <c r="B531" s="11"/>
      <c r="C531" s="11"/>
      <c r="D531" s="11"/>
      <c r="E531" s="11"/>
      <c r="F531" s="11"/>
      <c r="G531" s="11"/>
      <c r="H531" s="11"/>
      <c r="I531" s="11"/>
      <c r="J531" s="11"/>
      <c r="K531" s="11"/>
      <c r="L531" s="11"/>
      <c r="M531" s="11"/>
      <c r="N531" s="11"/>
      <c r="O531" s="11"/>
      <c r="P531" s="11"/>
      <c r="Q531" s="11"/>
    </row>
    <row r="532" spans="2:17" ht="12.75">
      <c r="B532" s="11"/>
      <c r="C532" s="11"/>
      <c r="D532" s="11"/>
      <c r="E532" s="11"/>
      <c r="F532" s="11"/>
      <c r="G532" s="11"/>
      <c r="H532" s="11"/>
      <c r="I532" s="11"/>
      <c r="J532" s="11"/>
      <c r="K532" s="11"/>
      <c r="L532" s="11"/>
      <c r="M532" s="11"/>
      <c r="N532" s="11"/>
      <c r="O532" s="11"/>
      <c r="P532" s="11"/>
      <c r="Q532" s="11"/>
    </row>
    <row r="533" spans="2:17" ht="12.75">
      <c r="B533" s="11"/>
      <c r="C533" s="11"/>
      <c r="D533" s="11"/>
      <c r="E533" s="11"/>
      <c r="F533" s="11"/>
      <c r="G533" s="11"/>
      <c r="H533" s="11"/>
      <c r="I533" s="11"/>
      <c r="J533" s="11"/>
      <c r="K533" s="11"/>
      <c r="L533" s="11"/>
      <c r="M533" s="11"/>
      <c r="N533" s="11"/>
      <c r="O533" s="11"/>
      <c r="P533" s="11"/>
      <c r="Q533" s="11"/>
    </row>
    <row r="534" spans="2:17" ht="12.75">
      <c r="B534" s="11"/>
      <c r="C534" s="11"/>
      <c r="D534" s="11"/>
      <c r="E534" s="11"/>
      <c r="F534" s="11"/>
      <c r="G534" s="11"/>
      <c r="H534" s="11"/>
      <c r="I534" s="11"/>
      <c r="J534" s="11"/>
      <c r="K534" s="11"/>
      <c r="L534" s="11"/>
      <c r="M534" s="11"/>
      <c r="N534" s="11"/>
      <c r="O534" s="11"/>
      <c r="P534" s="11"/>
      <c r="Q534" s="11"/>
    </row>
    <row r="535" spans="2:17" ht="12.75">
      <c r="B535" s="11"/>
      <c r="C535" s="11"/>
      <c r="D535" s="11"/>
      <c r="E535" s="11"/>
      <c r="F535" s="11"/>
      <c r="G535" s="11"/>
      <c r="H535" s="11"/>
      <c r="I535" s="11"/>
      <c r="J535" s="11"/>
      <c r="K535" s="11"/>
      <c r="L535" s="11"/>
      <c r="M535" s="11"/>
      <c r="N535" s="11"/>
      <c r="O535" s="11"/>
      <c r="P535" s="11"/>
      <c r="Q535" s="11"/>
    </row>
    <row r="536" spans="2:17" ht="12.75">
      <c r="B536" s="11"/>
      <c r="C536" s="11"/>
      <c r="D536" s="11"/>
      <c r="E536" s="11"/>
      <c r="F536" s="11"/>
      <c r="G536" s="11"/>
      <c r="H536" s="11"/>
      <c r="I536" s="11"/>
      <c r="J536" s="11"/>
      <c r="K536" s="11"/>
      <c r="L536" s="11"/>
      <c r="M536" s="11"/>
      <c r="N536" s="11"/>
      <c r="O536" s="11"/>
      <c r="P536" s="11"/>
      <c r="Q536" s="11"/>
    </row>
    <row r="537" spans="2:17" ht="12.75">
      <c r="B537" s="11"/>
      <c r="C537" s="11"/>
      <c r="D537" s="11"/>
      <c r="E537" s="11"/>
      <c r="F537" s="11"/>
      <c r="G537" s="11"/>
      <c r="H537" s="11"/>
      <c r="I537" s="11"/>
      <c r="J537" s="11"/>
      <c r="K537" s="11"/>
      <c r="L537" s="11"/>
      <c r="M537" s="11"/>
      <c r="N537" s="11"/>
      <c r="O537" s="11"/>
      <c r="P537" s="11"/>
      <c r="Q537" s="11"/>
    </row>
    <row r="538" spans="2:17" ht="12.75">
      <c r="B538" s="11"/>
      <c r="C538" s="11"/>
      <c r="D538" s="11"/>
      <c r="E538" s="11"/>
      <c r="F538" s="11"/>
      <c r="G538" s="11"/>
      <c r="H538" s="11"/>
      <c r="I538" s="11"/>
      <c r="J538" s="11"/>
      <c r="K538" s="11"/>
      <c r="L538" s="11"/>
      <c r="M538" s="11"/>
      <c r="N538" s="11"/>
      <c r="O538" s="11"/>
      <c r="P538" s="11"/>
      <c r="Q538" s="11"/>
    </row>
    <row r="539" spans="2:17" ht="12.75">
      <c r="B539" s="11"/>
      <c r="C539" s="11"/>
      <c r="D539" s="11"/>
      <c r="E539" s="11"/>
      <c r="F539" s="11"/>
      <c r="G539" s="11"/>
      <c r="H539" s="11"/>
      <c r="I539" s="11"/>
      <c r="J539" s="11"/>
      <c r="K539" s="11"/>
      <c r="L539" s="11"/>
      <c r="M539" s="11"/>
      <c r="N539" s="11"/>
      <c r="O539" s="11"/>
      <c r="P539" s="11"/>
      <c r="Q539" s="11"/>
    </row>
    <row r="540" spans="2:17" ht="12.75">
      <c r="B540" s="11"/>
      <c r="C540" s="11"/>
      <c r="D540" s="11"/>
      <c r="E540" s="11"/>
      <c r="F540" s="11"/>
      <c r="G540" s="11"/>
      <c r="H540" s="11"/>
      <c r="I540" s="11"/>
      <c r="J540" s="11"/>
      <c r="K540" s="11"/>
      <c r="L540" s="11"/>
      <c r="M540" s="11"/>
      <c r="N540" s="11"/>
      <c r="O540" s="11"/>
      <c r="P540" s="11"/>
      <c r="Q540" s="11"/>
    </row>
    <row r="541" spans="2:17" ht="12.75">
      <c r="B541" s="11"/>
      <c r="C541" s="11"/>
      <c r="D541" s="11"/>
      <c r="E541" s="11"/>
      <c r="F541" s="11"/>
      <c r="G541" s="11"/>
      <c r="H541" s="11"/>
      <c r="I541" s="11"/>
      <c r="J541" s="11"/>
      <c r="K541" s="11"/>
      <c r="L541" s="11"/>
      <c r="M541" s="11"/>
      <c r="N541" s="11"/>
      <c r="O541" s="11"/>
      <c r="P541" s="11"/>
      <c r="Q541" s="11"/>
    </row>
    <row r="542" spans="2:17" ht="12.75">
      <c r="B542" s="11"/>
      <c r="C542" s="11"/>
      <c r="D542" s="11"/>
      <c r="E542" s="11"/>
      <c r="F542" s="11"/>
      <c r="G542" s="11"/>
      <c r="H542" s="11"/>
      <c r="I542" s="11"/>
      <c r="J542" s="11"/>
      <c r="K542" s="11"/>
      <c r="L542" s="11"/>
      <c r="M542" s="11"/>
      <c r="N542" s="11"/>
      <c r="O542" s="11"/>
      <c r="P542" s="11"/>
      <c r="Q542" s="11"/>
    </row>
    <row r="543" spans="2:17" ht="12.75">
      <c r="B543" s="11"/>
      <c r="C543" s="11"/>
      <c r="D543" s="11"/>
      <c r="E543" s="11"/>
      <c r="F543" s="11"/>
      <c r="G543" s="11"/>
      <c r="H543" s="11"/>
      <c r="I543" s="11"/>
      <c r="J543" s="11"/>
      <c r="K543" s="11"/>
      <c r="L543" s="11"/>
      <c r="M543" s="11"/>
      <c r="N543" s="11"/>
      <c r="O543" s="11"/>
      <c r="P543" s="11"/>
      <c r="Q543" s="11"/>
    </row>
    <row r="544" spans="2:17" ht="12.75">
      <c r="B544" s="11"/>
      <c r="C544" s="11"/>
      <c r="D544" s="11"/>
      <c r="E544" s="11"/>
      <c r="F544" s="11"/>
      <c r="G544" s="11"/>
      <c r="H544" s="11"/>
      <c r="I544" s="11"/>
      <c r="J544" s="11"/>
      <c r="K544" s="11"/>
      <c r="L544" s="11"/>
      <c r="M544" s="11"/>
      <c r="N544" s="11"/>
      <c r="O544" s="11"/>
      <c r="P544" s="11"/>
      <c r="Q544" s="11"/>
    </row>
    <row r="545" spans="2:17" ht="12.75">
      <c r="B545" s="11"/>
      <c r="C545" s="11"/>
      <c r="D545" s="11"/>
      <c r="E545" s="11"/>
      <c r="F545" s="11"/>
      <c r="G545" s="11"/>
      <c r="H545" s="11"/>
      <c r="I545" s="11"/>
      <c r="J545" s="11"/>
      <c r="K545" s="11"/>
      <c r="L545" s="11"/>
      <c r="M545" s="11"/>
      <c r="N545" s="11"/>
      <c r="O545" s="11"/>
      <c r="P545" s="11"/>
      <c r="Q545" s="11"/>
    </row>
    <row r="546" spans="2:17" ht="12.75">
      <c r="B546" s="11"/>
      <c r="C546" s="11"/>
      <c r="D546" s="11"/>
      <c r="E546" s="11"/>
      <c r="F546" s="11"/>
      <c r="G546" s="11"/>
      <c r="H546" s="11"/>
      <c r="I546" s="11"/>
      <c r="J546" s="11"/>
      <c r="K546" s="11"/>
      <c r="L546" s="11"/>
      <c r="M546" s="11"/>
      <c r="N546" s="11"/>
      <c r="O546" s="11"/>
      <c r="P546" s="11"/>
      <c r="Q546" s="11"/>
    </row>
    <row r="547" spans="2:17" ht="12.75">
      <c r="B547" s="11"/>
      <c r="C547" s="11"/>
      <c r="D547" s="11"/>
      <c r="E547" s="11"/>
      <c r="F547" s="11"/>
      <c r="G547" s="11"/>
      <c r="H547" s="11"/>
      <c r="I547" s="11"/>
      <c r="J547" s="11"/>
      <c r="K547" s="11"/>
      <c r="L547" s="11"/>
      <c r="M547" s="11"/>
      <c r="N547" s="11"/>
      <c r="O547" s="11"/>
      <c r="P547" s="11"/>
      <c r="Q547" s="11"/>
    </row>
    <row r="548" spans="2:17" ht="12.75">
      <c r="B548" s="11"/>
      <c r="C548" s="11"/>
      <c r="D548" s="11"/>
      <c r="E548" s="11"/>
      <c r="F548" s="11"/>
      <c r="G548" s="11"/>
      <c r="H548" s="11"/>
      <c r="I548" s="11"/>
      <c r="J548" s="11"/>
      <c r="K548" s="11"/>
      <c r="L548" s="11"/>
      <c r="M548" s="11"/>
      <c r="N548" s="11"/>
      <c r="O548" s="11"/>
      <c r="P548" s="11"/>
      <c r="Q548" s="11"/>
    </row>
    <row r="549" spans="2:17" ht="12.75">
      <c r="B549" s="11"/>
      <c r="C549" s="11"/>
      <c r="D549" s="11"/>
      <c r="E549" s="11"/>
      <c r="F549" s="11"/>
      <c r="G549" s="11"/>
      <c r="H549" s="11"/>
      <c r="I549" s="11"/>
      <c r="J549" s="11"/>
      <c r="K549" s="11"/>
      <c r="L549" s="11"/>
      <c r="M549" s="11"/>
      <c r="N549" s="11"/>
      <c r="O549" s="11"/>
      <c r="P549" s="11"/>
      <c r="Q549" s="11"/>
    </row>
    <row r="550" spans="2:17" ht="12.75">
      <c r="B550" s="11"/>
      <c r="C550" s="11"/>
      <c r="D550" s="11"/>
      <c r="E550" s="11"/>
      <c r="F550" s="11"/>
      <c r="G550" s="11"/>
      <c r="H550" s="11"/>
      <c r="I550" s="11"/>
      <c r="J550" s="11"/>
      <c r="K550" s="11"/>
      <c r="L550" s="11"/>
      <c r="M550" s="11"/>
      <c r="N550" s="11"/>
      <c r="O550" s="11"/>
      <c r="P550" s="11"/>
      <c r="Q550" s="11"/>
    </row>
    <row r="551" spans="2:17" ht="12.75">
      <c r="B551" s="11"/>
      <c r="C551" s="11"/>
      <c r="D551" s="11"/>
      <c r="E551" s="11"/>
      <c r="F551" s="11"/>
      <c r="G551" s="11"/>
      <c r="H551" s="11"/>
      <c r="I551" s="11"/>
      <c r="J551" s="11"/>
      <c r="K551" s="11"/>
      <c r="L551" s="11"/>
      <c r="M551" s="11"/>
      <c r="N551" s="11"/>
      <c r="O551" s="11"/>
      <c r="P551" s="11"/>
      <c r="Q551" s="11"/>
    </row>
    <row r="552" spans="2:17" ht="12.75">
      <c r="B552" s="11"/>
      <c r="C552" s="11"/>
      <c r="D552" s="11"/>
      <c r="E552" s="11"/>
      <c r="F552" s="11"/>
      <c r="G552" s="11"/>
      <c r="H552" s="11"/>
      <c r="I552" s="11"/>
      <c r="J552" s="11"/>
      <c r="K552" s="11"/>
      <c r="L552" s="11"/>
      <c r="M552" s="11"/>
      <c r="N552" s="11"/>
      <c r="O552" s="11"/>
      <c r="P552" s="11"/>
      <c r="Q552" s="11"/>
    </row>
    <row r="553" spans="2:17" ht="12.75">
      <c r="B553" s="11"/>
      <c r="C553" s="11"/>
      <c r="D553" s="11"/>
      <c r="E553" s="11"/>
      <c r="F553" s="11"/>
      <c r="G553" s="11"/>
      <c r="H553" s="11"/>
      <c r="I553" s="11"/>
      <c r="J553" s="11"/>
      <c r="K553" s="11"/>
      <c r="L553" s="11"/>
      <c r="M553" s="11"/>
      <c r="N553" s="11"/>
      <c r="O553" s="11"/>
      <c r="P553" s="11"/>
      <c r="Q553" s="11"/>
    </row>
    <row r="554" spans="2:17" ht="12.75">
      <c r="B554" s="11"/>
      <c r="C554" s="11"/>
      <c r="D554" s="11"/>
      <c r="E554" s="11"/>
      <c r="F554" s="11"/>
      <c r="G554" s="11"/>
      <c r="H554" s="11"/>
      <c r="I554" s="11"/>
      <c r="J554" s="11"/>
      <c r="K554" s="11"/>
      <c r="L554" s="11"/>
      <c r="M554" s="11"/>
      <c r="N554" s="11"/>
      <c r="O554" s="11"/>
      <c r="P554" s="11"/>
      <c r="Q554" s="11"/>
    </row>
    <row r="555" spans="2:17" ht="12.75">
      <c r="B555" s="11"/>
      <c r="C555" s="11"/>
      <c r="D555" s="11"/>
      <c r="E555" s="11"/>
      <c r="F555" s="11"/>
      <c r="G555" s="11"/>
      <c r="H555" s="11"/>
      <c r="I555" s="11"/>
      <c r="J555" s="11"/>
      <c r="K555" s="11"/>
      <c r="L555" s="11"/>
      <c r="M555" s="11"/>
      <c r="N555" s="11"/>
      <c r="O555" s="11"/>
      <c r="P555" s="11"/>
      <c r="Q555" s="11"/>
    </row>
    <row r="556" spans="2:17" ht="12.75">
      <c r="B556" s="11"/>
      <c r="C556" s="11"/>
      <c r="D556" s="11"/>
      <c r="E556" s="11"/>
      <c r="F556" s="11"/>
      <c r="G556" s="11"/>
      <c r="H556" s="11"/>
      <c r="I556" s="11"/>
      <c r="J556" s="11"/>
      <c r="K556" s="11"/>
      <c r="L556" s="11"/>
      <c r="M556" s="11"/>
      <c r="N556" s="11"/>
      <c r="O556" s="11"/>
      <c r="P556" s="11"/>
      <c r="Q556" s="11"/>
    </row>
    <row r="557" spans="2:17" ht="12.75">
      <c r="B557" s="11"/>
      <c r="C557" s="11"/>
      <c r="D557" s="11"/>
      <c r="E557" s="11"/>
      <c r="F557" s="11"/>
      <c r="G557" s="11"/>
      <c r="H557" s="11"/>
      <c r="I557" s="11"/>
      <c r="J557" s="11"/>
      <c r="K557" s="11"/>
      <c r="L557" s="11"/>
      <c r="M557" s="11"/>
      <c r="N557" s="11"/>
      <c r="O557" s="11"/>
      <c r="P557" s="11"/>
      <c r="Q557" s="11"/>
    </row>
    <row r="558" spans="2:17" ht="12.75">
      <c r="B558" s="11"/>
      <c r="C558" s="11"/>
      <c r="D558" s="11"/>
      <c r="E558" s="11"/>
      <c r="F558" s="11"/>
      <c r="G558" s="11"/>
      <c r="H558" s="11"/>
      <c r="I558" s="11"/>
      <c r="J558" s="11"/>
      <c r="K558" s="11"/>
      <c r="L558" s="11"/>
      <c r="M558" s="11"/>
      <c r="N558" s="11"/>
      <c r="O558" s="11"/>
      <c r="P558" s="11"/>
      <c r="Q558" s="11"/>
    </row>
    <row r="559" spans="2:17" ht="12.75">
      <c r="B559" s="11"/>
      <c r="C559" s="11"/>
      <c r="D559" s="11"/>
      <c r="E559" s="11"/>
      <c r="F559" s="11"/>
      <c r="G559" s="11"/>
      <c r="H559" s="11"/>
      <c r="I559" s="11"/>
      <c r="J559" s="11"/>
      <c r="K559" s="11"/>
      <c r="L559" s="11"/>
      <c r="M559" s="11"/>
      <c r="N559" s="11"/>
      <c r="O559" s="11"/>
      <c r="P559" s="11"/>
      <c r="Q559" s="11"/>
    </row>
  </sheetData>
  <mergeCells count="133">
    <mergeCell ref="E300:O300"/>
    <mergeCell ref="E87:O87"/>
    <mergeCell ref="F89:O89"/>
    <mergeCell ref="F91:O91"/>
    <mergeCell ref="F93:O93"/>
    <mergeCell ref="G95:O95"/>
    <mergeCell ref="G97:O97"/>
    <mergeCell ref="G99:O99"/>
    <mergeCell ref="G101:O101"/>
    <mergeCell ref="E292:O292"/>
    <mergeCell ref="F286:O286"/>
    <mergeCell ref="D188:O188"/>
    <mergeCell ref="D192:O192"/>
    <mergeCell ref="M207:O207"/>
    <mergeCell ref="F284:O284"/>
    <mergeCell ref="F278:O278"/>
    <mergeCell ref="D222:O222"/>
    <mergeCell ref="G276:O276"/>
    <mergeCell ref="F268:O268"/>
    <mergeCell ref="G270:O270"/>
    <mergeCell ref="F294:N294"/>
    <mergeCell ref="F296:N296"/>
    <mergeCell ref="F298:N298"/>
    <mergeCell ref="E290:O290"/>
    <mergeCell ref="G59:O59"/>
    <mergeCell ref="G61:O61"/>
    <mergeCell ref="K63:O63"/>
    <mergeCell ref="D121:O121"/>
    <mergeCell ref="G64:I64"/>
    <mergeCell ref="K64:O64"/>
    <mergeCell ref="D117:O117"/>
    <mergeCell ref="F103:O103"/>
    <mergeCell ref="G65:I65"/>
    <mergeCell ref="K65:O65"/>
    <mergeCell ref="E143:O143"/>
    <mergeCell ref="E145:O145"/>
    <mergeCell ref="E135:O135"/>
    <mergeCell ref="F137:O137"/>
    <mergeCell ref="F139:O139"/>
    <mergeCell ref="F141:O141"/>
    <mergeCell ref="D77:O77"/>
    <mergeCell ref="L174:M174"/>
    <mergeCell ref="D147:O147"/>
    <mergeCell ref="F109:O109"/>
    <mergeCell ref="E133:O133"/>
    <mergeCell ref="E107:O107"/>
    <mergeCell ref="E115:O115"/>
    <mergeCell ref="D149:O149"/>
    <mergeCell ref="D129:O129"/>
    <mergeCell ref="F111:O111"/>
    <mergeCell ref="G56:I56"/>
    <mergeCell ref="G57:K57"/>
    <mergeCell ref="G44:I44"/>
    <mergeCell ref="G46:O46"/>
    <mergeCell ref="G48:O48"/>
    <mergeCell ref="G50:O50"/>
    <mergeCell ref="G52:O52"/>
    <mergeCell ref="E37:O37"/>
    <mergeCell ref="G43:I43"/>
    <mergeCell ref="K43:O43"/>
    <mergeCell ref="G39:O39"/>
    <mergeCell ref="G41:O41"/>
    <mergeCell ref="E22:O22"/>
    <mergeCell ref="E35:O35"/>
    <mergeCell ref="E24:O24"/>
    <mergeCell ref="E26:O26"/>
    <mergeCell ref="E28:O28"/>
    <mergeCell ref="E32:J32"/>
    <mergeCell ref="E33:I33"/>
    <mergeCell ref="E13:O13"/>
    <mergeCell ref="E15:O15"/>
    <mergeCell ref="E17:O17"/>
    <mergeCell ref="G20:I20"/>
    <mergeCell ref="G19:I19"/>
    <mergeCell ref="K19:O19"/>
    <mergeCell ref="D507:O507"/>
    <mergeCell ref="D468:O468"/>
    <mergeCell ref="D488:O488"/>
    <mergeCell ref="D425:O425"/>
    <mergeCell ref="D429:O429"/>
    <mergeCell ref="D433:O433"/>
    <mergeCell ref="D454:O454"/>
    <mergeCell ref="D474:O474"/>
    <mergeCell ref="D482:K482"/>
    <mergeCell ref="E439:O439"/>
    <mergeCell ref="D407:O407"/>
    <mergeCell ref="D427:O427"/>
    <mergeCell ref="D9:O9"/>
    <mergeCell ref="D81:O81"/>
    <mergeCell ref="D125:O125"/>
    <mergeCell ref="D79:O79"/>
    <mergeCell ref="D73:O73"/>
    <mergeCell ref="D69:O69"/>
    <mergeCell ref="D11:O11"/>
    <mergeCell ref="D226:O226"/>
    <mergeCell ref="D314:G314"/>
    <mergeCell ref="I310:K310"/>
    <mergeCell ref="M310:O310"/>
    <mergeCell ref="D302:O302"/>
    <mergeCell ref="D306:O306"/>
    <mergeCell ref="D397:O397"/>
    <mergeCell ref="D393:O393"/>
    <mergeCell ref="D318:G318"/>
    <mergeCell ref="D322:G322"/>
    <mergeCell ref="D320:G320"/>
    <mergeCell ref="D319:G319"/>
    <mergeCell ref="I337:K337"/>
    <mergeCell ref="M337:O337"/>
    <mergeCell ref="F282:O282"/>
    <mergeCell ref="F280:O280"/>
    <mergeCell ref="D234:O234"/>
    <mergeCell ref="D256:O256"/>
    <mergeCell ref="G272:O272"/>
    <mergeCell ref="G274:O274"/>
    <mergeCell ref="E262:O262"/>
    <mergeCell ref="E266:O266"/>
    <mergeCell ref="D230:O230"/>
    <mergeCell ref="I207:K207"/>
    <mergeCell ref="D232:O232"/>
    <mergeCell ref="D190:O190"/>
    <mergeCell ref="D198:O198"/>
    <mergeCell ref="D194:O194"/>
    <mergeCell ref="D200:O200"/>
    <mergeCell ref="D151:O151"/>
    <mergeCell ref="D186:O186"/>
    <mergeCell ref="J176:K176"/>
    <mergeCell ref="L176:M176"/>
    <mergeCell ref="J175:K175"/>
    <mergeCell ref="D182:O182"/>
    <mergeCell ref="D159:O159"/>
    <mergeCell ref="L175:M175"/>
    <mergeCell ref="D153:O153"/>
    <mergeCell ref="D157:O157"/>
  </mergeCells>
  <printOptions horizontalCentered="1"/>
  <pageMargins left="0.5" right="0.5" top="0.5" bottom="0.5" header="0.5" footer="0.5"/>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PNHB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PNHB</dc:creator>
  <cp:keywords/>
  <dc:description/>
  <cp:lastModifiedBy>Puncak Niaga (M) sdn Bhd</cp:lastModifiedBy>
  <cp:lastPrinted>2005-11-17T08:24:18Z</cp:lastPrinted>
  <dcterms:created xsi:type="dcterms:W3CDTF">2000-01-17T02:48:59Z</dcterms:created>
  <dcterms:modified xsi:type="dcterms:W3CDTF">2005-11-18T08:13:43Z</dcterms:modified>
  <cp:category/>
  <cp:version/>
  <cp:contentType/>
  <cp:contentStatus/>
</cp:coreProperties>
</file>