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'Cashflow'!$A$1:$F$63</definedName>
    <definedName name="_xlnm.Print_Area" localSheetId="2">'Equity'!$A$1:$J$46</definedName>
    <definedName name="_xlnm.Print_Area" localSheetId="0">'P&amp;L'!$B$2:$G$53</definedName>
  </definedNames>
  <calcPr fullCalcOnLoad="1"/>
</workbook>
</file>

<file path=xl/sharedStrings.xml><?xml version="1.0" encoding="utf-8"?>
<sst xmlns="http://schemas.openxmlformats.org/spreadsheetml/2006/main" count="166" uniqueCount="122">
  <si>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</si>
  <si>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</si>
  <si>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</si>
  <si>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</si>
  <si>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</si>
  <si>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</si>
  <si>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</si>
  <si>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</si>
  <si>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</si>
  <si>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</si>
  <si>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</si>
  <si>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</si>
  <si>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</si>
  <si>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</si>
  <si>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</si>
  <si>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</si>
  <si>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</si>
  <si>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</si>
  <si>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</si>
  <si>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</si>
  <si>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</si>
  <si>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</si>
  <si>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</si>
  <si>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</si>
  <si>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</si>
  <si>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</si>
  <si>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</si>
  <si>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</si>
  <si>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</si>
  <si>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</si>
  <si>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>Adjustments for:</t>
  </si>
  <si>
    <t>Receivables</t>
  </si>
  <si>
    <t>Payables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</si>
  <si>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</si>
  <si>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</si>
  <si>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</si>
  <si>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</si>
  <si>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</si>
  <si>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</si>
  <si>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</si>
  <si>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Clients' and Brokers' balances</t>
  </si>
  <si>
    <t>Non-cash items</t>
  </si>
  <si>
    <t>Non-operating items - investing</t>
  </si>
  <si>
    <t>Deposits, Cash and Bank balances (trust)</t>
  </si>
  <si>
    <t>3 months</t>
  </si>
  <si>
    <t>ended</t>
  </si>
  <si>
    <t>Property, Plant and Equipment</t>
  </si>
  <si>
    <t>Operating revenue</t>
  </si>
  <si>
    <t>Shareholders' Funds</t>
  </si>
  <si>
    <t>Treasury Shares, at cost</t>
  </si>
  <si>
    <t>Net Current Assets</t>
  </si>
  <si>
    <t>(Company No: 238969-K)</t>
  </si>
  <si>
    <t>Less: Tax paid</t>
  </si>
  <si>
    <t>Net change in cash and cash equivalents</t>
  </si>
  <si>
    <t>Operating expenses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</si>
  <si>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</si>
  <si>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</si>
  <si>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</si>
  <si>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Non-Current Assets</t>
  </si>
  <si>
    <t xml:space="preserve"> '000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</si>
  <si>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</si>
  <si>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</si>
  <si>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</si>
  <si>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</si>
  <si>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</si>
  <si>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</si>
  <si>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Short Term Investments</t>
  </si>
  <si>
    <t>Bank Borrowings</t>
  </si>
  <si>
    <t>(The figures have not been audited)</t>
  </si>
  <si>
    <t>Profit from operations</t>
  </si>
  <si>
    <t>Shares repurchased held as treasury</t>
  </si>
  <si>
    <t xml:space="preserve">   shares at cost</t>
  </si>
  <si>
    <t>Shares repurchased</t>
  </si>
  <si>
    <t>.</t>
  </si>
  <si>
    <t>Earnings per share (sen)</t>
  </si>
  <si>
    <t>Profit before taxation</t>
  </si>
  <si>
    <t>Profit after taxation</t>
  </si>
  <si>
    <t>Short term investments and Funds under management</t>
  </si>
  <si>
    <t>Finance costs</t>
  </si>
  <si>
    <t>As at 1 August 2004</t>
  </si>
  <si>
    <t>Condensed Consolidated Balance Sheets</t>
  </si>
  <si>
    <t xml:space="preserve">    Hian Securities Sdn. Bhd.</t>
  </si>
  <si>
    <t>Non-operating items - financing</t>
  </si>
  <si>
    <t>financial report for the year ended 31 July 2005.</t>
  </si>
  <si>
    <t>The condensed consolidated statements of changes in equity are to be read in conjunction with the most recent annual financial report for the year ended 31 July 2005.</t>
  </si>
  <si>
    <t>As at 1 August 2005</t>
  </si>
  <si>
    <t>annual financial report for the year ended 31 July 2005.</t>
  </si>
  <si>
    <t xml:space="preserve">   ended 31 July 2005</t>
  </si>
  <si>
    <t>Final dividend for financial year</t>
  </si>
  <si>
    <t xml:space="preserve">   ended 31 July 2004</t>
  </si>
  <si>
    <t>Proceeds from issue of shares (ESOS)</t>
  </si>
  <si>
    <t>Options exercised</t>
  </si>
  <si>
    <t>Interim dividend for financial year</t>
  </si>
  <si>
    <t xml:space="preserve">   ending 31 July 2006</t>
  </si>
  <si>
    <t>Capital repayment from Bursa Malaysia Berhad</t>
  </si>
  <si>
    <t>12 months</t>
  </si>
  <si>
    <t>Impairment loss in respect of:-</t>
  </si>
  <si>
    <t>- property, plant and equipment</t>
  </si>
  <si>
    <t>- investment property</t>
  </si>
  <si>
    <t>Share of results of jointly controlled entities</t>
  </si>
  <si>
    <t>as at 31 July 2006</t>
  </si>
  <si>
    <t>As at 31 July 2005</t>
  </si>
  <si>
    <t>As at 31 July 2006</t>
  </si>
  <si>
    <t>Clearing Fund</t>
  </si>
  <si>
    <t>Proceeds from disposal of free shares in Bursa Malaysia Berhad</t>
  </si>
  <si>
    <t>Capital gain arising from disposal of free</t>
  </si>
  <si>
    <t xml:space="preserve">  shares in Bursa Malaysia Berhad</t>
  </si>
  <si>
    <t>for the financial year ended 31 July 2006</t>
  </si>
  <si>
    <t>Net profit for the financial year</t>
  </si>
  <si>
    <t>Cash and cash equivalents at beginning of financial year</t>
  </si>
  <si>
    <t>Cash and cash equivalents at end of financial year</t>
  </si>
  <si>
    <t>Deferred Tax Liabilities</t>
  </si>
  <si>
    <t>Changes in working capital:</t>
  </si>
  <si>
    <t>Dividends received</t>
  </si>
  <si>
    <t>Balance payment for acquisition of business of Thong &amp; Kay</t>
  </si>
  <si>
    <t>Dividends paid</t>
  </si>
  <si>
    <t>Initial deposit for a merchant bank licence</t>
  </si>
  <si>
    <t>Proceeds from disposal of investments</t>
  </si>
  <si>
    <t>Interests in Jointly Controlled Entities</t>
  </si>
  <si>
    <t>Property, plant and equipment</t>
  </si>
  <si>
    <t>Net drawdown / (repayment) of bank borrowings</t>
  </si>
  <si>
    <t>Interests in jointly controlled entities and other investments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</si>
</sst>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&quot;£&quot;#,##0_);\(&quot;£&quot;#,##0\)"/>
    <numFmt numFmtId="176" formatCode="&quot;£&quot;#,##0_);[Red]\(&quot;£&quot;#,##0\)"/>
    <numFmt numFmtId="177" formatCode="&quot;£&quot;#,##0.00_);\(&quot;£&quot;#,##0.00\)"/>
    <numFmt numFmtId="178" formatCode="&quot;£&quot;#,##0.00_);[Red]\(&quot;£&quot;#,##0.00\)"/>
    <numFmt numFmtId="179" formatCode="_(&quot;£&quot;* #,##0_);_(&quot;£&quot;* \(#,##0\);_(&quot;£&quot;* &quot;-&quot;_);_(@_)"/>
    <numFmt numFmtId="180" formatCode="_(&quot;£&quot;* #,##0.00_);_(&quot;£&quot;* \(#,##0.00\);_(&quot;£&quot;* &quot;-&quot;??_);_(@_)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73" fontId="0" fillId="2" borderId="0" xfId="15" applyNumberFormat="1" applyFont="1" applyFill="1" applyBorder="1" applyAlignment="1">
      <alignment/>
    </xf>
    <xf numFmtId="173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73" fontId="0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73" fontId="1" fillId="2" borderId="0" xfId="15" applyNumberFormat="1" applyFont="1" applyFill="1" applyAlignment="1">
      <alignment horizontal="right"/>
    </xf>
    <xf numFmtId="173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73" fontId="1" fillId="2" borderId="0" xfId="0" applyNumberFormat="1" applyFont="1" applyFill="1" applyAlignment="1">
      <alignment/>
    </xf>
    <xf numFmtId="173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73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73" fontId="8" fillId="2" borderId="0" xfId="15" applyNumberFormat="1" applyFont="1" applyFill="1" applyBorder="1" applyAlignment="1">
      <alignment/>
    </xf>
    <xf numFmtId="173" fontId="1" fillId="2" borderId="1" xfId="15" applyNumberFormat="1" applyFont="1" applyFill="1" applyBorder="1" applyAlignment="1">
      <alignment/>
    </xf>
    <xf numFmtId="173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173" fontId="0" fillId="2" borderId="2" xfId="15" applyNumberFormat="1" applyFont="1" applyFill="1" applyBorder="1" applyAlignment="1">
      <alignment/>
    </xf>
    <xf numFmtId="43" fontId="0" fillId="2" borderId="2" xfId="15" applyFont="1" applyFill="1" applyBorder="1" applyAlignment="1">
      <alignment/>
    </xf>
    <xf numFmtId="173" fontId="10" fillId="2" borderId="1" xfId="15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 quotePrefix="1">
      <alignment/>
    </xf>
    <xf numFmtId="173" fontId="0" fillId="0" borderId="2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17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2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2.57421875" style="3" customWidth="1"/>
    <col min="2" max="2" width="43.00390625" style="3" customWidth="1"/>
    <col min="3" max="4" width="12.7109375" style="3" customWidth="1"/>
    <col min="5" max="5" width="1.7109375" style="3" customWidth="1"/>
    <col min="6" max="7" width="12.7109375" style="3" customWidth="1"/>
    <col min="8" max="8" width="4.7109375" style="3" customWidth="1"/>
    <col min="9" max="10" width="12.7109375" style="3" customWidth="1"/>
    <col min="11" max="11" width="2.28125" style="3" customWidth="1"/>
    <col min="12" max="13" width="12.7109375" style="3" customWidth="1"/>
    <col min="14" max="14" width="2.140625" style="3" customWidth="1"/>
    <col min="15" max="15" width="12.00390625" style="3" customWidth="1"/>
    <col min="16" max="16" width="13.140625" style="3" customWidth="1"/>
    <col min="17" max="17" width="2.57421875" style="3" customWidth="1"/>
    <col min="18" max="19" width="12.7109375" style="3" customWidth="1"/>
    <col min="20" max="16384" width="9.140625" style="3" customWidth="1"/>
  </cols>
  <sheetData>
    <row r="1" spans="2:7" ht="15">
      <c r="B1" s="1"/>
      <c r="G1" s="8"/>
    </row>
    <row r="2" spans="2:7" ht="15">
      <c r="B2" s="1" t="s">
        <v>0</v>
      </c>
      <c r="D2" s="2"/>
      <c r="G2" s="8"/>
    </row>
    <row r="3" ht="12.75">
      <c r="B3" s="3" t="s">
        <v>51</v>
      </c>
    </row>
    <row r="5" ht="12.75">
      <c r="B5" s="4" t="s">
        <v>23</v>
      </c>
    </row>
    <row r="6" ht="12.75">
      <c r="B6" s="4" t="s">
        <v>107</v>
      </c>
    </row>
    <row r="7" ht="12.75">
      <c r="B7" s="5" t="s">
        <v>68</v>
      </c>
    </row>
    <row r="8" ht="12.75">
      <c r="B8" s="4"/>
    </row>
    <row r="9" spans="3:7" ht="12.75">
      <c r="C9" s="45" t="s">
        <v>18</v>
      </c>
      <c r="D9" s="45"/>
      <c r="F9" s="45" t="s">
        <v>19</v>
      </c>
      <c r="G9" s="45"/>
    </row>
    <row r="10" spans="3:7" ht="12.75">
      <c r="C10" s="8" t="s">
        <v>44</v>
      </c>
      <c r="D10" s="8" t="s">
        <v>44</v>
      </c>
      <c r="E10" s="8"/>
      <c r="F10" s="8" t="s">
        <v>95</v>
      </c>
      <c r="G10" s="8" t="s">
        <v>95</v>
      </c>
    </row>
    <row r="11" spans="3:7" ht="12.75">
      <c r="C11" s="8" t="s">
        <v>45</v>
      </c>
      <c r="D11" s="8" t="s">
        <v>45</v>
      </c>
      <c r="E11" s="8"/>
      <c r="F11" s="8" t="s">
        <v>45</v>
      </c>
      <c r="G11" s="8" t="s">
        <v>45</v>
      </c>
    </row>
    <row r="12" spans="3:7" ht="12.75">
      <c r="C12" s="9">
        <v>38929</v>
      </c>
      <c r="D12" s="9">
        <v>38564</v>
      </c>
      <c r="E12" s="10"/>
      <c r="F12" s="9">
        <v>38929</v>
      </c>
      <c r="G12" s="9">
        <v>38564</v>
      </c>
    </row>
    <row r="13" spans="3:7" ht="12.75">
      <c r="C13" s="9" t="s">
        <v>6</v>
      </c>
      <c r="D13" s="9" t="s">
        <v>6</v>
      </c>
      <c r="E13" s="9"/>
      <c r="F13" s="9" t="s">
        <v>6</v>
      </c>
      <c r="G13" s="9" t="s">
        <v>6</v>
      </c>
    </row>
    <row r="14" spans="3:5" ht="12.75">
      <c r="C14" s="9"/>
      <c r="D14" s="9"/>
      <c r="E14" s="9"/>
    </row>
    <row r="15" spans="2:7" ht="12.75">
      <c r="B15" s="11" t="s">
        <v>47</v>
      </c>
      <c r="C15" s="12">
        <v>53213</v>
      </c>
      <c r="D15" s="12">
        <v>30330</v>
      </c>
      <c r="E15" s="12"/>
      <c r="F15" s="12">
        <v>146904</v>
      </c>
      <c r="G15" s="12">
        <v>143834</v>
      </c>
    </row>
    <row r="16" spans="2:7" ht="12.75">
      <c r="B16" s="11"/>
      <c r="C16" s="12"/>
      <c r="D16" s="12"/>
      <c r="E16" s="12"/>
      <c r="F16" s="12"/>
      <c r="G16" s="12"/>
    </row>
    <row r="17" spans="2:7" ht="12.75">
      <c r="B17" s="11" t="s">
        <v>105</v>
      </c>
      <c r="C17" s="12"/>
      <c r="D17" s="12"/>
      <c r="E17" s="12"/>
      <c r="F17" s="12"/>
      <c r="G17" s="12"/>
    </row>
    <row r="18" spans="2:7" ht="12.75">
      <c r="B18" s="11" t="s">
        <v>106</v>
      </c>
      <c r="C18" s="12">
        <v>0</v>
      </c>
      <c r="D18" s="12">
        <v>13384</v>
      </c>
      <c r="E18" s="12"/>
      <c r="F18" s="12">
        <v>0</v>
      </c>
      <c r="G18" s="12">
        <v>13384</v>
      </c>
    </row>
    <row r="19" spans="2:7" ht="12.75">
      <c r="B19" s="11"/>
      <c r="C19" s="12"/>
      <c r="D19" s="12"/>
      <c r="E19" s="12"/>
      <c r="F19" s="12"/>
      <c r="G19" s="12"/>
    </row>
    <row r="20" spans="2:7" ht="12.75">
      <c r="B20" s="11" t="s">
        <v>20</v>
      </c>
      <c r="C20" s="12">
        <v>13534</v>
      </c>
      <c r="D20" s="12">
        <v>7912</v>
      </c>
      <c r="E20" s="12"/>
      <c r="F20" s="12">
        <v>34495</v>
      </c>
      <c r="G20" s="12">
        <v>34553</v>
      </c>
    </row>
    <row r="21" spans="2:7" ht="12.75">
      <c r="B21" s="43"/>
      <c r="C21" s="12"/>
      <c r="D21" s="12"/>
      <c r="E21" s="12"/>
      <c r="F21" s="12"/>
      <c r="G21" s="12"/>
    </row>
    <row r="22" spans="2:7" ht="12.75">
      <c r="B22" s="11" t="s">
        <v>96</v>
      </c>
      <c r="C22" s="12"/>
      <c r="D22" s="12"/>
      <c r="E22" s="12"/>
      <c r="F22" s="12"/>
      <c r="G22" s="12"/>
    </row>
    <row r="23" spans="2:7" ht="12.75">
      <c r="B23" s="43" t="s">
        <v>97</v>
      </c>
      <c r="C23" s="12">
        <v>0</v>
      </c>
      <c r="D23" s="12">
        <v>-675</v>
      </c>
      <c r="E23" s="12"/>
      <c r="F23" s="12">
        <v>0</v>
      </c>
      <c r="G23" s="12">
        <v>-675</v>
      </c>
    </row>
    <row r="24" spans="2:7" ht="12.75">
      <c r="B24" s="43" t="s">
        <v>98</v>
      </c>
      <c r="C24" s="12">
        <v>0</v>
      </c>
      <c r="D24" s="12">
        <v>-2988</v>
      </c>
      <c r="E24" s="12"/>
      <c r="F24" s="12">
        <v>0</v>
      </c>
      <c r="G24" s="12">
        <v>-2988</v>
      </c>
    </row>
    <row r="25" spans="2:7" ht="12.75">
      <c r="B25" s="11"/>
      <c r="C25" s="12"/>
      <c r="D25" s="12"/>
      <c r="E25" s="12"/>
      <c r="F25" s="12"/>
      <c r="G25" s="12"/>
    </row>
    <row r="26" spans="2:7" ht="12.75">
      <c r="B26" s="11" t="s">
        <v>54</v>
      </c>
      <c r="C26" s="13">
        <v>-55090</v>
      </c>
      <c r="D26" s="13">
        <v>-43323</v>
      </c>
      <c r="E26" s="12"/>
      <c r="F26" s="13">
        <v>-135030</v>
      </c>
      <c r="G26" s="13">
        <v>-141186</v>
      </c>
    </row>
    <row r="27" spans="2:7" ht="12.75">
      <c r="B27" s="11"/>
      <c r="C27" s="12"/>
      <c r="D27" s="12"/>
      <c r="E27" s="12"/>
      <c r="F27" s="12"/>
      <c r="G27" s="12"/>
    </row>
    <row r="28" spans="2:7" ht="12.75">
      <c r="B28" s="14" t="s">
        <v>69</v>
      </c>
      <c r="C28" s="12">
        <f>SUM(C15:C26)</f>
        <v>11657</v>
      </c>
      <c r="D28" s="12">
        <f>SUM(D15:D26)</f>
        <v>4640</v>
      </c>
      <c r="E28" s="12"/>
      <c r="F28" s="12">
        <f>SUM(F15:F26)</f>
        <v>46369</v>
      </c>
      <c r="G28" s="12">
        <f>SUM(G15:G26)</f>
        <v>46922</v>
      </c>
    </row>
    <row r="29" spans="2:7" ht="12.75">
      <c r="B29" s="11"/>
      <c r="C29" s="12"/>
      <c r="D29" s="12"/>
      <c r="E29" s="12"/>
      <c r="F29" s="12"/>
      <c r="G29" s="12"/>
    </row>
    <row r="30" spans="2:8" ht="12.75">
      <c r="B30" s="11" t="s">
        <v>78</v>
      </c>
      <c r="C30" s="12">
        <v>-1120</v>
      </c>
      <c r="D30" s="12">
        <v>-1483</v>
      </c>
      <c r="E30" s="12"/>
      <c r="F30" s="12">
        <v>-2699</v>
      </c>
      <c r="G30" s="12">
        <v>-7812</v>
      </c>
      <c r="H30" s="11"/>
    </row>
    <row r="31" spans="2:7" ht="12.75">
      <c r="B31" s="11"/>
      <c r="C31" s="12"/>
      <c r="D31" s="12"/>
      <c r="E31" s="12"/>
      <c r="F31" s="12"/>
      <c r="G31" s="12"/>
    </row>
    <row r="32" spans="2:7" ht="12.75">
      <c r="B32" s="11" t="s">
        <v>99</v>
      </c>
      <c r="C32" s="13">
        <v>269</v>
      </c>
      <c r="D32" s="13">
        <v>0</v>
      </c>
      <c r="E32" s="12"/>
      <c r="F32" s="13">
        <v>65</v>
      </c>
      <c r="G32" s="13">
        <v>0</v>
      </c>
    </row>
    <row r="33" spans="2:7" ht="12.75">
      <c r="B33" s="11"/>
      <c r="C33" s="12"/>
      <c r="D33" s="12"/>
      <c r="E33" s="12"/>
      <c r="F33" s="12"/>
      <c r="G33" s="12"/>
    </row>
    <row r="34" spans="2:9" ht="12.75">
      <c r="B34" s="14" t="s">
        <v>75</v>
      </c>
      <c r="C34" s="12">
        <f>SUM(C28:C32)</f>
        <v>10806</v>
      </c>
      <c r="D34" s="12">
        <f>SUM(D28:D32)</f>
        <v>3157</v>
      </c>
      <c r="E34" s="12"/>
      <c r="F34" s="12">
        <f>SUM(F28:F32)</f>
        <v>43735</v>
      </c>
      <c r="G34" s="12">
        <f>SUM(G28:G32)</f>
        <v>39110</v>
      </c>
      <c r="I34" s="19"/>
    </row>
    <row r="35" spans="2:7" ht="12.75">
      <c r="B35" s="11"/>
      <c r="C35" s="12"/>
      <c r="D35" s="12"/>
      <c r="E35" s="12"/>
      <c r="F35" s="12"/>
      <c r="G35" s="12"/>
    </row>
    <row r="36" spans="2:7" ht="12.75">
      <c r="B36" s="14" t="s">
        <v>21</v>
      </c>
      <c r="C36" s="13">
        <v>9438</v>
      </c>
      <c r="D36" s="13">
        <v>513</v>
      </c>
      <c r="E36" s="12"/>
      <c r="F36" s="13">
        <v>-3232</v>
      </c>
      <c r="G36" s="13">
        <v>-11611</v>
      </c>
    </row>
    <row r="37" spans="2:7" ht="12.75">
      <c r="B37" s="14"/>
      <c r="C37" s="12"/>
      <c r="D37" s="12"/>
      <c r="E37" s="12"/>
      <c r="F37" s="12"/>
      <c r="G37" s="12"/>
    </row>
    <row r="38" spans="2:9" ht="12.75">
      <c r="B38" s="14" t="s">
        <v>76</v>
      </c>
      <c r="C38" s="12">
        <f>SUM(C34:C36)</f>
        <v>20244</v>
      </c>
      <c r="D38" s="12">
        <f>SUM(D34:D36)</f>
        <v>3670</v>
      </c>
      <c r="E38" s="12"/>
      <c r="F38" s="12">
        <f>SUM(F34:F36)</f>
        <v>40503</v>
      </c>
      <c r="G38" s="12">
        <f>SUM(G34:G36)</f>
        <v>27499</v>
      </c>
      <c r="I38" s="19"/>
    </row>
    <row r="39" spans="2:7" ht="12.75">
      <c r="B39" s="14"/>
      <c r="C39" s="12"/>
      <c r="D39" s="12"/>
      <c r="E39" s="12"/>
      <c r="F39" s="12"/>
      <c r="G39" s="12"/>
    </row>
    <row r="40" spans="2:7" ht="12.75">
      <c r="B40" s="14" t="s">
        <v>22</v>
      </c>
      <c r="C40" s="13">
        <v>-414</v>
      </c>
      <c r="D40" s="13">
        <v>-72</v>
      </c>
      <c r="E40" s="12"/>
      <c r="F40" s="13">
        <v>-1762</v>
      </c>
      <c r="G40" s="13">
        <v>-1087</v>
      </c>
    </row>
    <row r="41" spans="2:7" ht="12.75">
      <c r="B41" s="14"/>
      <c r="C41" s="12"/>
      <c r="D41" s="12"/>
      <c r="E41" s="12"/>
      <c r="F41" s="12"/>
      <c r="G41" s="12"/>
    </row>
    <row r="42" spans="2:37" ht="13.5" thickBot="1">
      <c r="B42" s="14" t="s">
        <v>108</v>
      </c>
      <c r="C42" s="44">
        <f>SUM(C38:C40)</f>
        <v>19830</v>
      </c>
      <c r="D42" s="38">
        <f>SUM(D38:D40)</f>
        <v>3598</v>
      </c>
      <c r="E42" s="12"/>
      <c r="F42" s="44">
        <f>SUM(F38:F40)</f>
        <v>38741</v>
      </c>
      <c r="G42" s="38">
        <f>SUM(G38:G40)</f>
        <v>26412</v>
      </c>
      <c r="I42" s="12"/>
      <c r="J42" s="12"/>
      <c r="K42" s="11"/>
      <c r="L42" s="12"/>
      <c r="M42" s="12"/>
      <c r="N42" s="12"/>
      <c r="O42" s="12"/>
      <c r="P42" s="12"/>
      <c r="Q42" s="11"/>
      <c r="R42" s="12"/>
      <c r="S42" s="1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ht="13.5" thickTop="1">
      <c r="B43" s="14"/>
      <c r="C43" s="12"/>
      <c r="D43" s="12"/>
      <c r="E43" s="12"/>
      <c r="F43" s="12"/>
      <c r="G43" s="12"/>
      <c r="I43" s="12"/>
      <c r="J43" s="12"/>
      <c r="K43" s="11"/>
      <c r="L43" s="12"/>
      <c r="M43" s="12"/>
      <c r="N43" s="12"/>
      <c r="O43" s="12"/>
      <c r="P43" s="12"/>
      <c r="Q43" s="11"/>
      <c r="R43" s="12"/>
      <c r="S43" s="12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2.75">
      <c r="B44" s="14"/>
      <c r="C44" s="12"/>
      <c r="D44" s="12"/>
      <c r="E44" s="12"/>
      <c r="F44" s="12"/>
      <c r="G44" s="12"/>
      <c r="I44" s="12"/>
      <c r="J44" s="12"/>
      <c r="K44" s="11"/>
      <c r="L44" s="12"/>
      <c r="M44" s="12"/>
      <c r="N44" s="12"/>
      <c r="O44" s="12"/>
      <c r="P44" s="12"/>
      <c r="Q44" s="11"/>
      <c r="R44" s="12"/>
      <c r="S44" s="12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ht="12.75">
      <c r="B45" s="14" t="s">
        <v>74</v>
      </c>
      <c r="C45" s="12"/>
      <c r="D45" s="12"/>
      <c r="E45" s="12"/>
      <c r="F45" s="15"/>
      <c r="I45" s="15"/>
      <c r="J45" s="11"/>
      <c r="K45" s="11"/>
      <c r="L45" s="15"/>
      <c r="M45" s="11"/>
      <c r="N45" s="11"/>
      <c r="O45" s="15"/>
      <c r="P45" s="11"/>
      <c r="Q45" s="11"/>
      <c r="R45" s="15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ht="12.75">
      <c r="B46" s="14" t="s">
        <v>37</v>
      </c>
      <c r="C46" s="15">
        <v>7.79</v>
      </c>
      <c r="D46" s="15">
        <v>1.38</v>
      </c>
      <c r="E46" s="15"/>
      <c r="F46" s="15">
        <v>15.05</v>
      </c>
      <c r="G46" s="15">
        <v>10.1</v>
      </c>
      <c r="I46" s="15"/>
      <c r="J46" s="15"/>
      <c r="K46" s="11"/>
      <c r="L46" s="15"/>
      <c r="M46" s="15"/>
      <c r="N46" s="15"/>
      <c r="O46" s="15"/>
      <c r="P46" s="15"/>
      <c r="Q46" s="11"/>
      <c r="R46" s="15"/>
      <c r="S46" s="15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ht="13.5" thickBot="1">
      <c r="B47" s="14" t="s">
        <v>38</v>
      </c>
      <c r="C47" s="39">
        <v>7.78</v>
      </c>
      <c r="D47" s="39">
        <v>1.38</v>
      </c>
      <c r="E47" s="15"/>
      <c r="F47" s="39">
        <v>15.04</v>
      </c>
      <c r="G47" s="39">
        <v>10.1</v>
      </c>
      <c r="I47" s="15"/>
      <c r="J47" s="15"/>
      <c r="K47" s="11"/>
      <c r="L47" s="15"/>
      <c r="M47" s="15"/>
      <c r="N47" s="15"/>
      <c r="O47" s="15"/>
      <c r="P47" s="15"/>
      <c r="Q47" s="11"/>
      <c r="R47" s="15"/>
      <c r="S47" s="1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ht="13.5" thickTop="1">
      <c r="B48" s="14"/>
      <c r="C48" s="15"/>
      <c r="D48" s="15"/>
      <c r="E48" s="15"/>
      <c r="F48" s="16"/>
      <c r="G48" s="16"/>
      <c r="I48" s="15"/>
      <c r="J48" s="15"/>
      <c r="K48" s="11"/>
      <c r="L48" s="15"/>
      <c r="M48" s="15"/>
      <c r="N48" s="15"/>
      <c r="O48" s="15"/>
      <c r="P48" s="15"/>
      <c r="Q48" s="11"/>
      <c r="R48" s="15"/>
      <c r="S48" s="15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19" ht="12.75">
      <c r="B49" s="14"/>
      <c r="C49" s="15"/>
      <c r="D49" s="15"/>
      <c r="E49" s="15"/>
      <c r="F49" s="16"/>
      <c r="G49" s="16"/>
      <c r="I49" s="16"/>
      <c r="J49" s="16"/>
      <c r="L49" s="16"/>
      <c r="M49" s="16"/>
      <c r="N49" s="16"/>
      <c r="O49" s="16"/>
      <c r="P49" s="16"/>
      <c r="R49" s="16"/>
      <c r="S49" s="16"/>
    </row>
    <row r="50" spans="2:5" ht="12.75">
      <c r="B50" s="14"/>
      <c r="C50" s="12"/>
      <c r="D50" s="12"/>
      <c r="E50" s="12"/>
    </row>
    <row r="51" spans="2:5" ht="12.75">
      <c r="B51" s="11" t="s">
        <v>57</v>
      </c>
      <c r="C51" s="12"/>
      <c r="D51" s="12"/>
      <c r="E51" s="12"/>
    </row>
    <row r="52" spans="2:5" ht="12.75">
      <c r="B52" s="11" t="s">
        <v>83</v>
      </c>
      <c r="C52" s="12"/>
      <c r="D52" s="12"/>
      <c r="E52" s="12"/>
    </row>
    <row r="53" spans="2:5" ht="12.75">
      <c r="B53" s="11"/>
      <c r="C53" s="12"/>
      <c r="D53" s="12"/>
      <c r="E53" s="12"/>
    </row>
    <row r="54" spans="3:5" ht="12.75">
      <c r="C54" s="12"/>
      <c r="D54" s="12"/>
      <c r="E54" s="12"/>
    </row>
    <row r="55" spans="3:5" ht="12.75">
      <c r="C55" s="12"/>
      <c r="D55" s="12"/>
      <c r="E55" s="12"/>
    </row>
    <row r="56" spans="3:5" ht="12.75">
      <c r="C56" s="12"/>
      <c r="D56" s="12"/>
      <c r="E56" s="12"/>
    </row>
    <row r="57" spans="2:5" ht="12.75">
      <c r="B57" s="14"/>
      <c r="C57" s="12"/>
      <c r="D57" s="12"/>
      <c r="E57" s="12"/>
    </row>
    <row r="58" spans="2:5" ht="12.75">
      <c r="B58" s="11"/>
      <c r="C58" s="12"/>
      <c r="D58" s="12"/>
      <c r="E58" s="12"/>
    </row>
    <row r="59" spans="2:5" ht="12.75">
      <c r="B59" s="11"/>
      <c r="C59" s="12"/>
      <c r="D59" s="12"/>
      <c r="E59" s="12"/>
    </row>
    <row r="60" spans="2:5" ht="12.75">
      <c r="B60" s="11"/>
      <c r="C60" s="12"/>
      <c r="D60" s="12"/>
      <c r="E60" s="12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2.75">
      <c r="B70" s="11"/>
      <c r="C70" s="11"/>
      <c r="D70" s="11"/>
      <c r="E70" s="11"/>
    </row>
    <row r="71" spans="2:5" ht="12.75">
      <c r="B71" s="11"/>
      <c r="C71" s="11"/>
      <c r="D71" s="11"/>
      <c r="E71" s="11"/>
    </row>
    <row r="72" spans="2:5" ht="12.75">
      <c r="B72" s="11"/>
      <c r="C72" s="11"/>
      <c r="D72" s="11"/>
      <c r="E72" s="11"/>
    </row>
    <row r="73" spans="2:5" ht="12.75">
      <c r="B73" s="11"/>
      <c r="C73" s="11"/>
      <c r="D73" s="11"/>
      <c r="E73" s="11"/>
    </row>
    <row r="74" spans="2:5" ht="12.75">
      <c r="B74" s="11"/>
      <c r="C74" s="11"/>
      <c r="D74" s="11"/>
      <c r="E74" s="11"/>
    </row>
    <row r="75" spans="2:5" ht="12.75">
      <c r="B75" s="11"/>
      <c r="C75" s="11"/>
      <c r="D75" s="11"/>
      <c r="E75" s="11"/>
    </row>
    <row r="76" spans="2:5" ht="12.75">
      <c r="B76" s="11"/>
      <c r="C76" s="11"/>
      <c r="D76" s="11"/>
      <c r="E76" s="11"/>
    </row>
    <row r="77" spans="2:5" ht="12.75">
      <c r="B77" s="11"/>
      <c r="C77" s="11"/>
      <c r="D77" s="11"/>
      <c r="E77" s="11"/>
    </row>
    <row r="78" spans="2:5" ht="12.75">
      <c r="B78" s="11"/>
      <c r="C78" s="11"/>
      <c r="D78" s="11"/>
      <c r="E78" s="11"/>
    </row>
    <row r="79" spans="2:5" ht="12.75">
      <c r="B79" s="11"/>
      <c r="C79" s="11"/>
      <c r="D79" s="11"/>
      <c r="E79" s="11"/>
    </row>
    <row r="80" spans="2:5" ht="12.75">
      <c r="B80" s="11"/>
      <c r="C80" s="11"/>
      <c r="D80" s="11"/>
      <c r="E80" s="11"/>
    </row>
    <row r="81" spans="2:5" ht="12.75">
      <c r="B81" s="11"/>
      <c r="C81" s="11"/>
      <c r="D81" s="11"/>
      <c r="E81" s="11"/>
    </row>
    <row r="82" spans="2:5" ht="12.75">
      <c r="B82" s="11"/>
      <c r="C82" s="11"/>
      <c r="D82" s="11"/>
      <c r="E82" s="11"/>
    </row>
  </sheetData>
  <sheetProtection password="CC2A" sheet="1" objects="1" scenarios="1"/>
  <mergeCells count="2">
    <mergeCell ref="C9:D9"/>
    <mergeCell ref="F9:G9"/>
  </mergeCells>
  <printOptions/>
  <pageMargins left="0.44" right="0.28" top="0.63" bottom="0.7" header="0.5" footer="0.5"/>
  <pageSetup fitToHeight="1" fitToWidth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8"/>
  <sheetViews>
    <sheetView workbookViewId="0" topLeftCell="B1">
      <selection activeCell="J51" sqref="J51"/>
    </sheetView>
  </sheetViews>
  <sheetFormatPr defaultColWidth="9.140625" defaultRowHeight="12.75"/>
  <cols>
    <col min="1" max="1" width="0" style="3" hidden="1" customWidth="1"/>
    <col min="2" max="2" width="8.7109375" style="3" customWidth="1"/>
    <col min="3" max="3" width="53.00390625" style="3" customWidth="1"/>
    <col min="4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2" ht="12.75">
      <c r="E2" s="11"/>
    </row>
    <row r="3" spans="3:5" ht="15">
      <c r="C3" s="1" t="s">
        <v>0</v>
      </c>
      <c r="E3" s="11"/>
    </row>
    <row r="4" spans="3:5" ht="12.75">
      <c r="C4" s="3" t="s">
        <v>51</v>
      </c>
      <c r="E4" s="11"/>
    </row>
    <row r="5" ht="12.75">
      <c r="E5" s="11"/>
    </row>
    <row r="6" spans="3:5" ht="12.75">
      <c r="C6" s="4" t="s">
        <v>80</v>
      </c>
      <c r="E6" s="11"/>
    </row>
    <row r="7" spans="3:5" ht="12.75">
      <c r="C7" s="4" t="s">
        <v>100</v>
      </c>
      <c r="E7" s="11"/>
    </row>
    <row r="8" spans="3:5" ht="12.75">
      <c r="C8" s="5" t="s">
        <v>68</v>
      </c>
      <c r="E8" s="11"/>
    </row>
    <row r="9" spans="4:6" ht="12.75">
      <c r="D9" s="8" t="s">
        <v>4</v>
      </c>
      <c r="E9" s="17"/>
      <c r="F9" s="8" t="s">
        <v>4</v>
      </c>
    </row>
    <row r="10" spans="4:6" ht="12.75">
      <c r="D10" s="9">
        <v>38929</v>
      </c>
      <c r="E10" s="18"/>
      <c r="F10" s="9">
        <v>38564</v>
      </c>
    </row>
    <row r="11" spans="4:6" ht="12.75">
      <c r="D11" s="9" t="s">
        <v>6</v>
      </c>
      <c r="E11" s="18"/>
      <c r="F11" s="9" t="s">
        <v>6</v>
      </c>
    </row>
    <row r="12" spans="4:6" ht="12.75">
      <c r="D12" s="9"/>
      <c r="E12" s="18"/>
      <c r="F12" s="9"/>
    </row>
    <row r="13" spans="3:6" ht="12.75">
      <c r="C13" s="3" t="s">
        <v>39</v>
      </c>
      <c r="D13" s="12">
        <v>264165</v>
      </c>
      <c r="E13" s="12"/>
      <c r="F13" s="12">
        <v>264034</v>
      </c>
    </row>
    <row r="14" spans="3:6" ht="12.75">
      <c r="C14" s="3" t="s">
        <v>24</v>
      </c>
      <c r="D14" s="12">
        <v>418264</v>
      </c>
      <c r="E14" s="12"/>
      <c r="F14" s="12">
        <v>393384</v>
      </c>
    </row>
    <row r="15" spans="3:6" ht="12.75">
      <c r="C15" s="3" t="s">
        <v>49</v>
      </c>
      <c r="D15" s="13">
        <v>-15025</v>
      </c>
      <c r="E15" s="12"/>
      <c r="F15" s="13">
        <v>-6837</v>
      </c>
    </row>
    <row r="16" spans="4:6" ht="12.75">
      <c r="D16" s="12"/>
      <c r="E16" s="12"/>
      <c r="F16" s="12"/>
    </row>
    <row r="17" spans="3:6" ht="12.75">
      <c r="C17" s="4" t="s">
        <v>48</v>
      </c>
      <c r="D17" s="12">
        <f>SUM(D13:D15)</f>
        <v>667404</v>
      </c>
      <c r="E17" s="12"/>
      <c r="F17" s="12">
        <f>SUM(F13:F15)</f>
        <v>650581</v>
      </c>
    </row>
    <row r="18" spans="3:6" ht="12.75">
      <c r="C18" s="3" t="s">
        <v>1</v>
      </c>
      <c r="D18" s="19">
        <v>7965</v>
      </c>
      <c r="E18" s="12"/>
      <c r="F18" s="19">
        <v>6785</v>
      </c>
    </row>
    <row r="19" spans="3:6" ht="12.75">
      <c r="C19" s="4" t="s">
        <v>33</v>
      </c>
      <c r="D19" s="19"/>
      <c r="E19" s="12"/>
      <c r="F19" s="19"/>
    </row>
    <row r="20" spans="3:6" ht="12.75">
      <c r="C20" s="3" t="s">
        <v>111</v>
      </c>
      <c r="D20" s="13">
        <v>1097</v>
      </c>
      <c r="E20" s="12"/>
      <c r="F20" s="13">
        <v>1393</v>
      </c>
    </row>
    <row r="21" spans="4:6" ht="12.75">
      <c r="D21" s="12"/>
      <c r="E21" s="12"/>
      <c r="F21" s="12"/>
    </row>
    <row r="22" spans="4:6" ht="13.5" thickBot="1">
      <c r="D22" s="38">
        <f>SUM(D17:D20)</f>
        <v>676466</v>
      </c>
      <c r="E22" s="12"/>
      <c r="F22" s="38">
        <f>SUM(F17:F20)</f>
        <v>658759</v>
      </c>
    </row>
    <row r="23" spans="4:6" ht="13.5" thickTop="1">
      <c r="D23" s="12"/>
      <c r="E23" s="12"/>
      <c r="F23" s="12"/>
    </row>
    <row r="24" spans="3:6" ht="12.75">
      <c r="C24" s="3" t="s">
        <v>5</v>
      </c>
      <c r="D24" s="19"/>
      <c r="E24" s="12"/>
      <c r="F24" s="19"/>
    </row>
    <row r="25" spans="3:6" ht="12.75">
      <c r="C25" s="4" t="s">
        <v>58</v>
      </c>
      <c r="D25" s="19"/>
      <c r="E25" s="12"/>
      <c r="F25" s="19"/>
    </row>
    <row r="26" spans="3:6" ht="12.75">
      <c r="C26" s="3" t="s">
        <v>46</v>
      </c>
      <c r="D26" s="19">
        <v>73297</v>
      </c>
      <c r="E26" s="12"/>
      <c r="F26" s="19">
        <v>80062</v>
      </c>
    </row>
    <row r="27" spans="3:6" ht="12.75">
      <c r="C27" s="3" t="s">
        <v>118</v>
      </c>
      <c r="D27" s="19">
        <v>1038</v>
      </c>
      <c r="E27" s="12"/>
      <c r="F27" s="19">
        <v>0</v>
      </c>
    </row>
    <row r="28" spans="3:6" ht="12.75">
      <c r="C28" s="3" t="s">
        <v>25</v>
      </c>
      <c r="D28" s="19">
        <v>15477</v>
      </c>
      <c r="E28" s="12"/>
      <c r="F28" s="19">
        <v>15477</v>
      </c>
    </row>
    <row r="29" spans="3:6" ht="12.75">
      <c r="C29" s="3" t="s">
        <v>27</v>
      </c>
      <c r="D29" s="19">
        <v>56198</v>
      </c>
      <c r="E29" s="12"/>
      <c r="F29" s="19">
        <v>56923</v>
      </c>
    </row>
    <row r="30" spans="3:6" ht="12.75">
      <c r="C30" s="3" t="s">
        <v>26</v>
      </c>
      <c r="D30" s="13">
        <v>110101</v>
      </c>
      <c r="E30" s="12"/>
      <c r="F30" s="13">
        <v>123219</v>
      </c>
    </row>
    <row r="31" spans="4:6" ht="12.75">
      <c r="D31" s="19"/>
      <c r="E31" s="12"/>
      <c r="F31" s="19"/>
    </row>
    <row r="32" spans="4:6" ht="12.75">
      <c r="D32" s="13">
        <f>SUM(D26:D31)</f>
        <v>256111</v>
      </c>
      <c r="E32" s="12"/>
      <c r="F32" s="13">
        <f>SUM(F26:F31)</f>
        <v>275681</v>
      </c>
    </row>
    <row r="33" spans="3:6" ht="12.75">
      <c r="C33" s="4" t="s">
        <v>2</v>
      </c>
      <c r="D33" s="19"/>
      <c r="E33" s="12"/>
      <c r="F33" s="19"/>
    </row>
    <row r="34" spans="3:6" ht="12.75">
      <c r="C34" s="3" t="s">
        <v>55</v>
      </c>
      <c r="D34" s="19">
        <v>20802</v>
      </c>
      <c r="E34" s="12"/>
      <c r="F34" s="19">
        <v>21476</v>
      </c>
    </row>
    <row r="35" spans="3:6" ht="12.75">
      <c r="C35" s="3" t="s">
        <v>66</v>
      </c>
      <c r="D35" s="19">
        <v>34158</v>
      </c>
      <c r="E35" s="12"/>
      <c r="F35" s="19">
        <v>37722</v>
      </c>
    </row>
    <row r="36" spans="3:6" ht="12.75">
      <c r="C36" s="3" t="s">
        <v>40</v>
      </c>
      <c r="D36" s="19">
        <v>426641</v>
      </c>
      <c r="E36" s="12"/>
      <c r="F36" s="19">
        <v>482683</v>
      </c>
    </row>
    <row r="37" spans="3:6" ht="12.75">
      <c r="C37" s="3" t="s">
        <v>28</v>
      </c>
      <c r="D37" s="19">
        <v>101600</v>
      </c>
      <c r="E37" s="12"/>
      <c r="F37" s="19">
        <v>145314</v>
      </c>
    </row>
    <row r="38" spans="3:6" ht="12.75">
      <c r="C38" s="3" t="s">
        <v>43</v>
      </c>
      <c r="D38" s="19">
        <v>151978</v>
      </c>
      <c r="E38" s="12"/>
      <c r="F38" s="19">
        <v>126139</v>
      </c>
    </row>
    <row r="39" spans="3:6" ht="12.75">
      <c r="C39" s="3" t="s">
        <v>36</v>
      </c>
      <c r="D39" s="13">
        <v>262306</v>
      </c>
      <c r="E39" s="12"/>
      <c r="F39" s="13">
        <v>115722</v>
      </c>
    </row>
    <row r="40" spans="4:6" ht="12.75">
      <c r="D40" s="12"/>
      <c r="E40" s="12"/>
      <c r="F40" s="12"/>
    </row>
    <row r="41" spans="4:6" ht="12.75">
      <c r="D41" s="13">
        <f>SUM(D34:D39)</f>
        <v>997485</v>
      </c>
      <c r="E41" s="12"/>
      <c r="F41" s="13">
        <f>SUM(F34:F39)</f>
        <v>929056</v>
      </c>
    </row>
    <row r="42" spans="4:6" ht="12.75">
      <c r="D42" s="19"/>
      <c r="E42" s="12"/>
      <c r="F42" s="19"/>
    </row>
    <row r="43" spans="3:6" ht="12.75">
      <c r="C43" s="4" t="s">
        <v>3</v>
      </c>
      <c r="D43" s="19"/>
      <c r="E43" s="12"/>
      <c r="F43" s="19"/>
    </row>
    <row r="44" spans="3:6" ht="12.75">
      <c r="C44" s="3" t="s">
        <v>40</v>
      </c>
      <c r="D44" s="19">
        <v>257695</v>
      </c>
      <c r="E44" s="12"/>
      <c r="F44" s="19">
        <v>280190</v>
      </c>
    </row>
    <row r="45" spans="3:6" ht="12.75">
      <c r="C45" s="3" t="s">
        <v>29</v>
      </c>
      <c r="D45" s="19">
        <v>169373</v>
      </c>
      <c r="E45" s="12"/>
      <c r="F45" s="19">
        <v>140704</v>
      </c>
    </row>
    <row r="46" spans="3:6" ht="12.75">
      <c r="C46" s="3" t="s">
        <v>67</v>
      </c>
      <c r="D46" s="19">
        <v>150000</v>
      </c>
      <c r="E46" s="12"/>
      <c r="F46" s="19">
        <v>125000</v>
      </c>
    </row>
    <row r="47" spans="3:6" ht="12.75">
      <c r="C47" s="3" t="s">
        <v>21</v>
      </c>
      <c r="D47" s="13">
        <v>62</v>
      </c>
      <c r="E47" s="12"/>
      <c r="F47" s="13">
        <v>84</v>
      </c>
    </row>
    <row r="48" spans="4:6" ht="12.75">
      <c r="D48" s="12"/>
      <c r="E48" s="12"/>
      <c r="F48" s="12"/>
    </row>
    <row r="49" spans="4:6" ht="12.75">
      <c r="D49" s="13">
        <f>SUM(D44:D47)</f>
        <v>577130</v>
      </c>
      <c r="E49" s="12"/>
      <c r="F49" s="13">
        <f>SUM(F44:F47)</f>
        <v>545978</v>
      </c>
    </row>
    <row r="50" spans="4:6" ht="12.75">
      <c r="D50" s="19"/>
      <c r="E50" s="12"/>
      <c r="F50" s="19"/>
    </row>
    <row r="51" spans="3:6" ht="12.75">
      <c r="C51" s="4" t="s">
        <v>50</v>
      </c>
      <c r="D51" s="13">
        <f>+D41-D49</f>
        <v>420355</v>
      </c>
      <c r="E51" s="12"/>
      <c r="F51" s="13">
        <f>+F41-F49</f>
        <v>383078</v>
      </c>
    </row>
    <row r="52" spans="4:6" ht="12.75">
      <c r="D52" s="12"/>
      <c r="E52" s="12"/>
      <c r="F52" s="12"/>
    </row>
    <row r="53" spans="4:6" ht="13.5" thickBot="1">
      <c r="D53" s="38">
        <f>SUM(D26:D30)+D51</f>
        <v>676466</v>
      </c>
      <c r="E53" s="12"/>
      <c r="F53" s="38">
        <f>SUM(F26:F30)+F51</f>
        <v>658759</v>
      </c>
    </row>
    <row r="54" spans="4:6" ht="13.5" thickTop="1">
      <c r="D54" s="19"/>
      <c r="E54" s="12"/>
      <c r="F54" s="19"/>
    </row>
    <row r="55" spans="4:6" ht="12.75">
      <c r="D55" s="19"/>
      <c r="E55" s="12"/>
      <c r="F55" s="19"/>
    </row>
    <row r="56" spans="4:6" ht="12.75">
      <c r="D56" s="19"/>
      <c r="E56" s="12"/>
      <c r="F56" s="19"/>
    </row>
    <row r="57" spans="3:6" ht="12.75">
      <c r="C57" s="3" t="s">
        <v>56</v>
      </c>
      <c r="D57" s="19"/>
      <c r="E57" s="12"/>
      <c r="F57" s="19"/>
    </row>
    <row r="58" spans="3:6" ht="12.75">
      <c r="C58" s="3" t="s">
        <v>83</v>
      </c>
      <c r="D58" s="19"/>
      <c r="E58" s="12"/>
      <c r="F58" s="19"/>
    </row>
  </sheetData>
  <sheetProtection password="CC2A" sheet="1" objects="1" scenarios="1"/>
  <printOptions/>
  <pageMargins left="0.33" right="0.28" top="0.39" bottom="0.2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60"/>
  <sheetViews>
    <sheetView workbookViewId="0" topLeftCell="A4">
      <selection activeCell="C38" sqref="C38"/>
    </sheetView>
  </sheetViews>
  <sheetFormatPr defaultColWidth="9.140625" defaultRowHeight="12.75"/>
  <cols>
    <col min="1" max="1" width="2.140625" style="3" customWidth="1"/>
    <col min="2" max="2" width="35.28125" style="3" customWidth="1"/>
    <col min="3" max="6" width="16.7109375" style="3" customWidth="1"/>
    <col min="7" max="7" width="0.5625" style="3" customWidth="1"/>
    <col min="8" max="8" width="16.7109375" style="3" customWidth="1"/>
    <col min="9" max="9" width="14.00390625" style="3" customWidth="1"/>
    <col min="10" max="10" width="16.7109375" style="3" customWidth="1"/>
    <col min="11" max="16384" width="9.140625" style="3" customWidth="1"/>
  </cols>
  <sheetData>
    <row r="3" ht="15">
      <c r="B3" s="1" t="s">
        <v>0</v>
      </c>
    </row>
    <row r="4" ht="12.75">
      <c r="B4" s="3" t="s">
        <v>51</v>
      </c>
    </row>
    <row r="6" ht="12.75">
      <c r="B6" s="4" t="s">
        <v>65</v>
      </c>
    </row>
    <row r="7" ht="12.75">
      <c r="B7" s="4" t="s">
        <v>107</v>
      </c>
    </row>
    <row r="8" ht="12.75">
      <c r="B8" s="5" t="s">
        <v>68</v>
      </c>
    </row>
    <row r="9" ht="12.75">
      <c r="B9" s="5"/>
    </row>
    <row r="10" ht="12.75">
      <c r="B10" s="5"/>
    </row>
    <row r="11" spans="3:4" ht="12.75">
      <c r="C11" s="4" t="s">
        <v>34</v>
      </c>
      <c r="D11" s="4"/>
    </row>
    <row r="12" spans="2:8" ht="12.75">
      <c r="B12" s="5"/>
      <c r="C12" s="45" t="s">
        <v>35</v>
      </c>
      <c r="D12" s="45"/>
      <c r="F12" s="6" t="s">
        <v>14</v>
      </c>
      <c r="G12" s="7"/>
      <c r="H12" s="20" t="s">
        <v>11</v>
      </c>
    </row>
    <row r="13" spans="1:9" ht="12.75">
      <c r="A13" s="37"/>
      <c r="B13" s="37"/>
      <c r="C13" s="8" t="s">
        <v>7</v>
      </c>
      <c r="D13" s="8" t="s">
        <v>8</v>
      </c>
      <c r="E13" s="8" t="s">
        <v>9</v>
      </c>
      <c r="F13" s="8" t="s">
        <v>10</v>
      </c>
      <c r="G13" s="8"/>
      <c r="H13" s="8" t="s">
        <v>12</v>
      </c>
      <c r="I13" s="8" t="s">
        <v>13</v>
      </c>
    </row>
    <row r="14" spans="3:9" ht="12.75">
      <c r="C14" s="21" t="s">
        <v>59</v>
      </c>
      <c r="D14" s="9" t="s">
        <v>6</v>
      </c>
      <c r="E14" s="9" t="s">
        <v>6</v>
      </c>
      <c r="F14" s="9" t="s">
        <v>6</v>
      </c>
      <c r="G14" s="9"/>
      <c r="H14" s="9" t="s">
        <v>6</v>
      </c>
      <c r="I14" s="9" t="s">
        <v>6</v>
      </c>
    </row>
    <row r="15" spans="3:7" ht="12.75">
      <c r="C15" s="9"/>
      <c r="D15" s="9"/>
      <c r="E15" s="9"/>
      <c r="F15" s="9"/>
      <c r="G15" s="9"/>
    </row>
    <row r="16" spans="3:9" ht="12.75">
      <c r="C16" s="22"/>
      <c r="D16" s="22"/>
      <c r="E16" s="19"/>
      <c r="F16" s="19"/>
      <c r="G16" s="19"/>
      <c r="H16" s="19"/>
      <c r="I16" s="19"/>
    </row>
    <row r="17" spans="2:9" ht="12.75">
      <c r="B17" s="11" t="s">
        <v>85</v>
      </c>
      <c r="C17" s="12">
        <v>259618</v>
      </c>
      <c r="D17" s="12">
        <v>264034</v>
      </c>
      <c r="E17" s="19">
        <v>-6837</v>
      </c>
      <c r="F17" s="19">
        <v>31959</v>
      </c>
      <c r="G17" s="19"/>
      <c r="H17" s="19">
        <v>361425</v>
      </c>
      <c r="I17" s="19">
        <f>SUM(D17:H17)</f>
        <v>650581</v>
      </c>
    </row>
    <row r="18" spans="2:9" ht="12.75">
      <c r="B18" s="11" t="s">
        <v>70</v>
      </c>
      <c r="C18" s="12"/>
      <c r="D18" s="12"/>
      <c r="E18" s="19"/>
      <c r="F18" s="19"/>
      <c r="G18" s="19"/>
      <c r="H18" s="19"/>
      <c r="I18" s="19"/>
    </row>
    <row r="19" spans="2:9" ht="12.75">
      <c r="B19" s="11" t="s">
        <v>71</v>
      </c>
      <c r="C19" s="12">
        <v>-5611</v>
      </c>
      <c r="D19" s="12">
        <v>0</v>
      </c>
      <c r="E19" s="19">
        <v>-8188</v>
      </c>
      <c r="F19" s="19">
        <v>0</v>
      </c>
      <c r="G19" s="19"/>
      <c r="H19" s="19">
        <v>0</v>
      </c>
      <c r="I19" s="19">
        <f>SUM(D19:H19)</f>
        <v>-8188</v>
      </c>
    </row>
    <row r="20" spans="2:9" ht="12.75">
      <c r="B20" s="11" t="s">
        <v>91</v>
      </c>
      <c r="C20" s="12">
        <v>131</v>
      </c>
      <c r="D20" s="12">
        <v>131</v>
      </c>
      <c r="E20" s="12">
        <v>0</v>
      </c>
      <c r="F20" s="12">
        <v>55</v>
      </c>
      <c r="G20" s="12"/>
      <c r="H20" s="19">
        <v>0</v>
      </c>
      <c r="I20" s="19">
        <f>SUM(D20:H20)</f>
        <v>186</v>
      </c>
    </row>
    <row r="21" spans="2:9" ht="12.75">
      <c r="B21" s="11" t="s">
        <v>108</v>
      </c>
      <c r="C21" s="12">
        <v>0</v>
      </c>
      <c r="D21" s="12">
        <v>0</v>
      </c>
      <c r="E21" s="12">
        <v>0</v>
      </c>
      <c r="F21" s="12">
        <v>0</v>
      </c>
      <c r="G21" s="12"/>
      <c r="H21" s="19">
        <v>38741</v>
      </c>
      <c r="I21" s="19">
        <f>SUM(D21:H21)</f>
        <v>38741</v>
      </c>
    </row>
    <row r="22" spans="2:9" ht="12.75">
      <c r="B22" s="11" t="s">
        <v>88</v>
      </c>
      <c r="C22" s="12"/>
      <c r="D22" s="12"/>
      <c r="E22" s="12"/>
      <c r="F22" s="12"/>
      <c r="G22" s="12"/>
      <c r="H22" s="19"/>
      <c r="I22" s="19"/>
    </row>
    <row r="23" spans="2:9" ht="12.75">
      <c r="B23" s="3" t="s">
        <v>87</v>
      </c>
      <c r="C23" s="12">
        <v>0</v>
      </c>
      <c r="D23" s="12">
        <v>0</v>
      </c>
      <c r="E23" s="12">
        <v>0</v>
      </c>
      <c r="F23" s="12">
        <v>0</v>
      </c>
      <c r="G23" s="12"/>
      <c r="H23" s="19">
        <v>-9333</v>
      </c>
      <c r="I23" s="19">
        <f>SUM(D23:H23)</f>
        <v>-9333</v>
      </c>
    </row>
    <row r="24" spans="2:9" ht="12.75">
      <c r="B24" s="11" t="s">
        <v>92</v>
      </c>
      <c r="C24" s="12"/>
      <c r="D24" s="12"/>
      <c r="E24" s="12"/>
      <c r="F24" s="12"/>
      <c r="G24" s="12"/>
      <c r="H24" s="19"/>
      <c r="I24" s="19"/>
    </row>
    <row r="25" spans="2:9" ht="12.75">
      <c r="B25" s="3" t="s">
        <v>93</v>
      </c>
      <c r="C25" s="12">
        <v>0</v>
      </c>
      <c r="D25" s="12">
        <v>0</v>
      </c>
      <c r="E25" s="12">
        <v>0</v>
      </c>
      <c r="F25" s="12">
        <v>0</v>
      </c>
      <c r="G25" s="12"/>
      <c r="H25" s="19">
        <v>-4583</v>
      </c>
      <c r="I25" s="19">
        <f>SUM(D25:H25)</f>
        <v>-4583</v>
      </c>
    </row>
    <row r="26" spans="3:9" ht="12.75">
      <c r="C26" s="13"/>
      <c r="D26" s="13"/>
      <c r="E26" s="13"/>
      <c r="F26" s="13"/>
      <c r="G26" s="13"/>
      <c r="H26" s="13"/>
      <c r="I26" s="13"/>
    </row>
    <row r="27" spans="2:10" ht="12.75">
      <c r="B27" s="14"/>
      <c r="C27" s="12"/>
      <c r="D27" s="12"/>
      <c r="E27" s="12"/>
      <c r="F27" s="12"/>
      <c r="G27" s="12"/>
      <c r="H27" s="12"/>
      <c r="I27" s="12"/>
      <c r="J27" s="11"/>
    </row>
    <row r="28" spans="2:9" ht="13.5" thickBot="1">
      <c r="B28" s="14" t="s">
        <v>102</v>
      </c>
      <c r="C28" s="23">
        <f>SUM(C17:C25)</f>
        <v>254138</v>
      </c>
      <c r="D28" s="23">
        <f>SUM(D17:D25)</f>
        <v>264165</v>
      </c>
      <c r="E28" s="23">
        <f>SUM(E17:E25)</f>
        <v>-15025</v>
      </c>
      <c r="F28" s="23">
        <f>SUM(F17:F25)</f>
        <v>32014</v>
      </c>
      <c r="G28" s="23"/>
      <c r="H28" s="23">
        <f>SUM(H17:H25)</f>
        <v>386250</v>
      </c>
      <c r="I28" s="23">
        <f>SUM(I17:I26)</f>
        <v>667404</v>
      </c>
    </row>
    <row r="29" spans="2:9" ht="13.5" thickTop="1">
      <c r="B29" s="11"/>
      <c r="C29" s="19"/>
      <c r="D29" s="19"/>
      <c r="E29" s="19"/>
      <c r="F29" s="19"/>
      <c r="G29" s="19"/>
      <c r="H29" s="19"/>
      <c r="I29" s="19"/>
    </row>
    <row r="30" spans="5:9" ht="12.75">
      <c r="E30" s="19"/>
      <c r="F30" s="19"/>
      <c r="G30" s="19"/>
      <c r="H30" s="19"/>
      <c r="I30" s="19"/>
    </row>
    <row r="31" spans="2:9" ht="12.75">
      <c r="B31" s="11"/>
      <c r="C31" s="12"/>
      <c r="D31" s="12"/>
      <c r="E31" s="19"/>
      <c r="F31" s="19"/>
      <c r="G31" s="19"/>
      <c r="H31" s="19"/>
      <c r="I31" s="19"/>
    </row>
    <row r="32" spans="2:9" ht="12.75">
      <c r="B32" s="42" t="s">
        <v>79</v>
      </c>
      <c r="C32" s="12">
        <v>263299</v>
      </c>
      <c r="D32" s="12">
        <v>264034</v>
      </c>
      <c r="E32" s="19">
        <v>-1434</v>
      </c>
      <c r="F32" s="19">
        <v>31959</v>
      </c>
      <c r="G32" s="19"/>
      <c r="H32" s="19">
        <v>349157</v>
      </c>
      <c r="I32" s="19">
        <f>SUM(D32:H32)</f>
        <v>643716</v>
      </c>
    </row>
    <row r="33" spans="2:9" ht="12.75">
      <c r="B33" s="11" t="s">
        <v>70</v>
      </c>
      <c r="C33" s="12"/>
      <c r="D33" s="12"/>
      <c r="E33" s="19"/>
      <c r="F33" s="19"/>
      <c r="G33" s="19"/>
      <c r="H33" s="19"/>
      <c r="I33" s="19"/>
    </row>
    <row r="34" spans="2:9" ht="12.75">
      <c r="B34" s="11" t="s">
        <v>71</v>
      </c>
      <c r="C34" s="12">
        <v>-3681</v>
      </c>
      <c r="D34" s="12">
        <v>0</v>
      </c>
      <c r="E34" s="19">
        <v>-5403</v>
      </c>
      <c r="F34" s="19">
        <v>0</v>
      </c>
      <c r="G34" s="19"/>
      <c r="H34" s="19">
        <v>0</v>
      </c>
      <c r="I34" s="19">
        <f>SUM(D34:H34)</f>
        <v>-5403</v>
      </c>
    </row>
    <row r="35" spans="2:9" ht="12.75">
      <c r="B35" s="11" t="s">
        <v>108</v>
      </c>
      <c r="C35" s="12">
        <v>0</v>
      </c>
      <c r="D35" s="12">
        <v>0</v>
      </c>
      <c r="E35" s="19">
        <v>0</v>
      </c>
      <c r="F35" s="19">
        <v>0</v>
      </c>
      <c r="G35" s="19"/>
      <c r="H35" s="19">
        <v>26412</v>
      </c>
      <c r="I35" s="19">
        <f>SUM(D35:H35)</f>
        <v>26412</v>
      </c>
    </row>
    <row r="36" spans="2:9" ht="12.75">
      <c r="B36" s="11" t="s">
        <v>88</v>
      </c>
      <c r="C36" s="12"/>
      <c r="D36" s="12"/>
      <c r="E36" s="19"/>
      <c r="F36" s="19"/>
      <c r="G36" s="19"/>
      <c r="H36" s="19"/>
      <c r="I36" s="19"/>
    </row>
    <row r="37" spans="2:9" ht="12.75">
      <c r="B37" s="3" t="s">
        <v>89</v>
      </c>
      <c r="C37" s="12">
        <v>0</v>
      </c>
      <c r="D37" s="12">
        <v>0</v>
      </c>
      <c r="E37" s="19">
        <v>0</v>
      </c>
      <c r="F37" s="19">
        <v>0</v>
      </c>
      <c r="G37" s="19"/>
      <c r="H37" s="19">
        <v>-9455</v>
      </c>
      <c r="I37" s="19">
        <f>SUM(D37:H37)</f>
        <v>-9455</v>
      </c>
    </row>
    <row r="38" spans="2:9" ht="12.75">
      <c r="B38" s="11" t="s">
        <v>92</v>
      </c>
      <c r="C38" s="12"/>
      <c r="D38" s="12"/>
      <c r="E38" s="19"/>
      <c r="F38" s="19"/>
      <c r="G38" s="19"/>
      <c r="H38" s="19"/>
      <c r="I38" s="19"/>
    </row>
    <row r="39" spans="2:9" ht="12.75">
      <c r="B39" s="3" t="s">
        <v>87</v>
      </c>
      <c r="C39" s="12">
        <v>0</v>
      </c>
      <c r="D39" s="12">
        <v>0</v>
      </c>
      <c r="E39" s="19">
        <v>0</v>
      </c>
      <c r="F39" s="19">
        <v>0</v>
      </c>
      <c r="G39" s="19"/>
      <c r="H39" s="19">
        <v>-4689</v>
      </c>
      <c r="I39" s="19">
        <f>SUM(D39:H39)</f>
        <v>-4689</v>
      </c>
    </row>
    <row r="40" spans="2:9" ht="12.75">
      <c r="B40" s="11"/>
      <c r="C40" s="40"/>
      <c r="D40" s="40"/>
      <c r="E40" s="40"/>
      <c r="F40" s="40"/>
      <c r="G40" s="40"/>
      <c r="H40" s="40"/>
      <c r="I40" s="13"/>
    </row>
    <row r="41" spans="2:9" ht="12.75">
      <c r="B41" s="11"/>
      <c r="C41" s="12"/>
      <c r="D41" s="12"/>
      <c r="E41" s="12"/>
      <c r="F41" s="12"/>
      <c r="G41" s="12"/>
      <c r="H41" s="12"/>
      <c r="I41" s="12"/>
    </row>
    <row r="42" spans="2:9" ht="13.5" thickBot="1">
      <c r="B42" s="14" t="s">
        <v>101</v>
      </c>
      <c r="C42" s="23">
        <f>SUM(C31:C37)</f>
        <v>259618</v>
      </c>
      <c r="D42" s="23">
        <f>SUM(D31:D37)</f>
        <v>264034</v>
      </c>
      <c r="E42" s="23">
        <f>SUM(E31:E37)</f>
        <v>-6837</v>
      </c>
      <c r="F42" s="23">
        <f>SUM(F31:F37)</f>
        <v>31959</v>
      </c>
      <c r="G42" s="23"/>
      <c r="H42" s="23">
        <f>SUM(H32:H40)</f>
        <v>361425</v>
      </c>
      <c r="I42" s="23">
        <f>SUM(I32:I40)</f>
        <v>650581</v>
      </c>
    </row>
    <row r="43" spans="2:9" ht="13.5" thickTop="1">
      <c r="B43" s="14"/>
      <c r="C43" s="12"/>
      <c r="D43" s="12"/>
      <c r="E43" s="19"/>
      <c r="F43" s="19"/>
      <c r="G43" s="19"/>
      <c r="H43" s="19"/>
      <c r="I43" s="19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 t="s">
        <v>84</v>
      </c>
      <c r="C46" s="12"/>
      <c r="D46" s="12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  <row r="50" spans="2:4" ht="12.75">
      <c r="B50" s="11"/>
      <c r="C50" s="11"/>
      <c r="D50" s="11"/>
    </row>
    <row r="51" spans="2:4" ht="12.75">
      <c r="B51" s="11"/>
      <c r="C51" s="11"/>
      <c r="D51" s="11"/>
    </row>
    <row r="52" spans="2:4" ht="12.75">
      <c r="B52" s="11"/>
      <c r="C52" s="11"/>
      <c r="D52" s="11"/>
    </row>
    <row r="53" spans="2:4" ht="12.75">
      <c r="B53" s="11"/>
      <c r="C53" s="11"/>
      <c r="D53" s="11"/>
    </row>
    <row r="54" spans="2:4" ht="12.75">
      <c r="B54" s="11"/>
      <c r="C54" s="11"/>
      <c r="D54" s="11"/>
    </row>
    <row r="55" spans="2:4" ht="12.75">
      <c r="B55" s="11"/>
      <c r="C55" s="11"/>
      <c r="D55" s="11"/>
    </row>
    <row r="56" spans="2:4" ht="12.75">
      <c r="B56" s="11"/>
      <c r="C56" s="11"/>
      <c r="D56" s="11"/>
    </row>
    <row r="57" spans="2:4" ht="12.75">
      <c r="B57" s="11"/>
      <c r="C57" s="11"/>
      <c r="D57" s="11"/>
    </row>
    <row r="58" spans="2:4" ht="12.75">
      <c r="B58" s="11"/>
      <c r="C58" s="11"/>
      <c r="D58" s="11"/>
    </row>
    <row r="59" spans="2:4" ht="12.75">
      <c r="B59" s="11"/>
      <c r="C59" s="11"/>
      <c r="D59" s="11"/>
    </row>
    <row r="60" spans="2:4" ht="12.75">
      <c r="B60" s="11"/>
      <c r="C60" s="11"/>
      <c r="D60" s="11"/>
    </row>
  </sheetData>
  <sheetProtection password="CC2A" sheet="1" objects="1" scenarios="1"/>
  <mergeCells count="1">
    <mergeCell ref="C12:D12"/>
  </mergeCells>
  <printOptions/>
  <pageMargins left="0.52" right="0.2" top="0.26" bottom="0.33" header="0.18" footer="0.25"/>
  <pageSetup horizontalDpi="600" verticalDpi="600" orientation="landscape" paperSize="9" scale="90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4"/>
  <sheetViews>
    <sheetView workbookViewId="0" topLeftCell="A1">
      <selection activeCell="H23" sqref="H23"/>
    </sheetView>
  </sheetViews>
  <sheetFormatPr defaultColWidth="9.140625" defaultRowHeight="12.75"/>
  <cols>
    <col min="1" max="1" width="6.7109375" style="3" customWidth="1"/>
    <col min="2" max="2" width="54.710937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2" spans="2:4" ht="12.75" customHeight="1">
      <c r="B2" s="1" t="s">
        <v>0</v>
      </c>
      <c r="C2" s="4"/>
      <c r="D2" s="4"/>
    </row>
    <row r="3" spans="2:4" ht="12.75" customHeight="1">
      <c r="B3" s="3" t="s">
        <v>51</v>
      </c>
      <c r="C3" s="4"/>
      <c r="D3" s="4"/>
    </row>
    <row r="4" spans="2:4" ht="12.75" customHeight="1">
      <c r="B4" s="4"/>
      <c r="C4" s="4"/>
      <c r="D4" s="4"/>
    </row>
    <row r="5" spans="2:4" ht="12.75" customHeight="1">
      <c r="B5" s="4" t="s">
        <v>60</v>
      </c>
      <c r="C5" s="4"/>
      <c r="D5" s="4"/>
    </row>
    <row r="6" spans="2:4" ht="12.75" customHeight="1">
      <c r="B6" s="4" t="s">
        <v>107</v>
      </c>
      <c r="C6" s="4"/>
      <c r="D6" s="4"/>
    </row>
    <row r="7" ht="12.75" customHeight="1">
      <c r="B7" s="5" t="s">
        <v>68</v>
      </c>
    </row>
    <row r="8" spans="3:5" ht="12.75" customHeight="1">
      <c r="C8" s="8" t="s">
        <v>95</v>
      </c>
      <c r="D8" s="24"/>
      <c r="E8" s="41" t="s">
        <v>95</v>
      </c>
    </row>
    <row r="9" spans="3:5" ht="12.75" customHeight="1">
      <c r="C9" s="8" t="s">
        <v>45</v>
      </c>
      <c r="D9" s="24"/>
      <c r="E9" s="8" t="s">
        <v>45</v>
      </c>
    </row>
    <row r="10" spans="3:5" ht="12.75" customHeight="1">
      <c r="C10" s="9">
        <v>38929</v>
      </c>
      <c r="D10" s="25"/>
      <c r="E10" s="9">
        <v>38564</v>
      </c>
    </row>
    <row r="11" spans="3:5" ht="12.75" customHeight="1">
      <c r="C11" s="9" t="s">
        <v>6</v>
      </c>
      <c r="D11" s="26"/>
      <c r="E11" s="9" t="s">
        <v>6</v>
      </c>
    </row>
    <row r="12" spans="2:5" ht="12.75" customHeight="1">
      <c r="B12" s="27"/>
      <c r="C12" s="27"/>
      <c r="D12" s="28"/>
      <c r="E12" s="29"/>
    </row>
    <row r="13" spans="2:5" ht="12.75" customHeight="1">
      <c r="B13" s="16" t="s">
        <v>76</v>
      </c>
      <c r="C13" s="19">
        <v>40503</v>
      </c>
      <c r="D13" s="30"/>
      <c r="E13" s="19">
        <v>27499</v>
      </c>
    </row>
    <row r="14" spans="2:5" ht="12.75" customHeight="1">
      <c r="B14" s="16"/>
      <c r="C14" s="16"/>
      <c r="D14" s="30"/>
      <c r="E14" s="19"/>
    </row>
    <row r="15" spans="2:5" ht="12.75" customHeight="1">
      <c r="B15" s="27" t="s">
        <v>30</v>
      </c>
      <c r="C15" s="16"/>
      <c r="D15" s="30"/>
      <c r="E15" s="19"/>
    </row>
    <row r="16" spans="2:5" ht="12.75" customHeight="1">
      <c r="B16" s="16" t="s">
        <v>41</v>
      </c>
      <c r="C16" s="19">
        <v>22482</v>
      </c>
      <c r="D16" s="30"/>
      <c r="E16" s="19">
        <v>35402</v>
      </c>
    </row>
    <row r="17" spans="2:5" ht="12.75" customHeight="1">
      <c r="B17" s="16" t="s">
        <v>42</v>
      </c>
      <c r="C17" s="19">
        <f>-2502-65</f>
        <v>-2567</v>
      </c>
      <c r="D17" s="30"/>
      <c r="E17" s="19">
        <v>-17095</v>
      </c>
    </row>
    <row r="18" spans="2:5" ht="12.75" customHeight="1">
      <c r="B18" s="16" t="s">
        <v>82</v>
      </c>
      <c r="C18" s="13">
        <v>2445</v>
      </c>
      <c r="D18" s="32"/>
      <c r="E18" s="13">
        <v>6750</v>
      </c>
    </row>
    <row r="19" spans="3:5" ht="6.75" customHeight="1">
      <c r="C19" s="12"/>
      <c r="E19" s="12" t="s">
        <v>73</v>
      </c>
    </row>
    <row r="20" spans="2:5" ht="12.75" customHeight="1">
      <c r="B20" s="16"/>
      <c r="C20" s="19">
        <f>SUM(C13:C18)</f>
        <v>62863</v>
      </c>
      <c r="E20" s="19">
        <f>SUM(E13:E18)</f>
        <v>52556</v>
      </c>
    </row>
    <row r="21" spans="2:5" ht="12.75" customHeight="1">
      <c r="B21" s="27" t="s">
        <v>112</v>
      </c>
      <c r="C21" s="27"/>
      <c r="D21" s="31"/>
      <c r="E21" s="29"/>
    </row>
    <row r="22" spans="2:5" ht="12.75" customHeight="1">
      <c r="B22" s="16" t="s">
        <v>31</v>
      </c>
      <c r="C22" s="19">
        <v>83125</v>
      </c>
      <c r="D22" s="32"/>
      <c r="E22" s="19">
        <v>47696</v>
      </c>
    </row>
    <row r="23" spans="2:5" ht="12.75" customHeight="1">
      <c r="B23" s="16" t="s">
        <v>32</v>
      </c>
      <c r="C23" s="19">
        <v>8982</v>
      </c>
      <c r="D23" s="32"/>
      <c r="E23" s="19">
        <v>5766</v>
      </c>
    </row>
    <row r="24" spans="2:5" ht="12.75" customHeight="1">
      <c r="B24" s="16" t="s">
        <v>77</v>
      </c>
      <c r="C24" s="12">
        <v>5325</v>
      </c>
      <c r="D24" s="33"/>
      <c r="E24" s="12">
        <v>-2734</v>
      </c>
    </row>
    <row r="25" spans="2:5" ht="12.75" customHeight="1">
      <c r="B25" s="16" t="s">
        <v>103</v>
      </c>
      <c r="C25" s="13">
        <v>266</v>
      </c>
      <c r="D25" s="33"/>
      <c r="E25" s="13">
        <v>-266</v>
      </c>
    </row>
    <row r="26" spans="2:5" ht="6.75" customHeight="1">
      <c r="B26" s="16"/>
      <c r="C26" s="12"/>
      <c r="D26" s="33"/>
      <c r="E26" s="12"/>
    </row>
    <row r="27" spans="2:5" ht="12.75" customHeight="1">
      <c r="B27" s="16"/>
      <c r="C27" s="19">
        <f>SUM(C20:C25)</f>
        <v>160561</v>
      </c>
      <c r="D27" s="33"/>
      <c r="E27" s="19">
        <f>SUM(E20:E25)</f>
        <v>103018</v>
      </c>
    </row>
    <row r="28" spans="2:5" ht="12.75" customHeight="1">
      <c r="B28" s="16"/>
      <c r="C28" s="16"/>
      <c r="D28" s="32"/>
      <c r="E28" s="19"/>
    </row>
    <row r="29" spans="2:5" ht="12.75" customHeight="1">
      <c r="B29" s="16" t="s">
        <v>52</v>
      </c>
      <c r="C29" s="13">
        <v>-6361</v>
      </c>
      <c r="D29" s="32"/>
      <c r="E29" s="13">
        <v>-20051</v>
      </c>
    </row>
    <row r="30" spans="2:5" ht="9" customHeight="1">
      <c r="B30" s="16"/>
      <c r="C30" s="15"/>
      <c r="D30" s="32"/>
      <c r="E30" s="12"/>
    </row>
    <row r="31" spans="2:5" ht="12.75" customHeight="1">
      <c r="B31" s="27" t="s">
        <v>61</v>
      </c>
      <c r="C31" s="34">
        <f>SUM(C27:C29)</f>
        <v>154200</v>
      </c>
      <c r="D31" s="35"/>
      <c r="E31" s="34">
        <f>SUM(E27:E29)</f>
        <v>82967</v>
      </c>
    </row>
    <row r="32" spans="2:5" ht="12.75" customHeight="1">
      <c r="B32" s="16"/>
      <c r="C32" s="16"/>
      <c r="D32" s="32"/>
      <c r="E32" s="19"/>
    </row>
    <row r="33" spans="2:5" ht="12.75" customHeight="1">
      <c r="B33" s="27" t="s">
        <v>15</v>
      </c>
      <c r="C33" s="27"/>
      <c r="D33" s="31"/>
      <c r="E33" s="29"/>
    </row>
    <row r="34" spans="2:5" ht="12.75" customHeight="1">
      <c r="B34" s="16" t="s">
        <v>113</v>
      </c>
      <c r="C34" s="19">
        <v>1551</v>
      </c>
      <c r="D34" s="32"/>
      <c r="E34" s="19">
        <v>1499</v>
      </c>
    </row>
    <row r="35" spans="2:5" ht="12.75" customHeight="1">
      <c r="B35" s="16" t="s">
        <v>117</v>
      </c>
      <c r="C35" s="19">
        <v>7</v>
      </c>
      <c r="D35" s="32"/>
      <c r="E35" s="19">
        <v>10353</v>
      </c>
    </row>
    <row r="36" spans="2:5" ht="12.75" customHeight="1">
      <c r="B36" s="16" t="s">
        <v>94</v>
      </c>
      <c r="C36" s="19">
        <v>0</v>
      </c>
      <c r="D36" s="32"/>
      <c r="E36" s="19">
        <v>13636</v>
      </c>
    </row>
    <row r="37" spans="2:5" ht="12.75" customHeight="1">
      <c r="B37" s="16" t="s">
        <v>104</v>
      </c>
      <c r="C37" s="19">
        <v>0</v>
      </c>
      <c r="D37" s="32"/>
      <c r="E37" s="19">
        <v>24748</v>
      </c>
    </row>
    <row r="38" spans="2:4" ht="12.75" customHeight="1">
      <c r="B38" s="16" t="s">
        <v>114</v>
      </c>
      <c r="C38" s="19"/>
      <c r="D38" s="32"/>
    </row>
    <row r="39" spans="2:5" ht="12.75" customHeight="1">
      <c r="B39" s="16" t="s">
        <v>81</v>
      </c>
      <c r="C39" s="19">
        <v>0</v>
      </c>
      <c r="D39" s="32"/>
      <c r="E39" s="19">
        <v>-9000</v>
      </c>
    </row>
    <row r="40" spans="2:5" ht="12.75" customHeight="1">
      <c r="B40" s="16" t="s">
        <v>121</v>
      </c>
      <c r="C40" s="19">
        <v>-1571</v>
      </c>
      <c r="D40" s="32"/>
      <c r="E40" s="19">
        <v>0</v>
      </c>
    </row>
    <row r="41" spans="2:5" ht="12.75" customHeight="1">
      <c r="B41" s="16" t="s">
        <v>116</v>
      </c>
      <c r="C41" s="19">
        <v>-10000</v>
      </c>
      <c r="D41" s="32"/>
      <c r="E41" s="19">
        <v>0</v>
      </c>
    </row>
    <row r="42" spans="2:5" ht="12.75" customHeight="1">
      <c r="B42" s="16" t="s">
        <v>119</v>
      </c>
      <c r="C42" s="13">
        <v>1311</v>
      </c>
      <c r="D42" s="32"/>
      <c r="E42" s="13">
        <v>-6500</v>
      </c>
    </row>
    <row r="43" spans="2:5" ht="6.75" customHeight="1">
      <c r="B43" s="16"/>
      <c r="C43" s="12"/>
      <c r="D43" s="32"/>
      <c r="E43" s="12"/>
    </row>
    <row r="44" spans="2:5" ht="12.75" customHeight="1">
      <c r="B44" s="27" t="s">
        <v>64</v>
      </c>
      <c r="C44" s="34">
        <f>SUM(C34:C42)</f>
        <v>-8702</v>
      </c>
      <c r="D44" s="35"/>
      <c r="E44" s="34">
        <f>SUM(E34:E42)</f>
        <v>34736</v>
      </c>
    </row>
    <row r="45" spans="2:5" ht="12.75" customHeight="1">
      <c r="B45" s="16"/>
      <c r="C45" s="16"/>
      <c r="D45" s="32"/>
      <c r="E45" s="19"/>
    </row>
    <row r="46" spans="2:5" ht="12.75" customHeight="1">
      <c r="B46" s="27" t="s">
        <v>16</v>
      </c>
      <c r="C46" s="27"/>
      <c r="D46" s="31"/>
      <c r="E46" s="29"/>
    </row>
    <row r="47" spans="2:5" ht="12.75" customHeight="1">
      <c r="B47" s="16" t="s">
        <v>115</v>
      </c>
      <c r="C47" s="19">
        <v>-13916</v>
      </c>
      <c r="D47" s="32"/>
      <c r="E47" s="19">
        <v>-14706</v>
      </c>
    </row>
    <row r="48" spans="2:5" ht="12.75" customHeight="1">
      <c r="B48" s="16" t="s">
        <v>17</v>
      </c>
      <c r="C48" s="19">
        <v>-1996</v>
      </c>
      <c r="D48" s="33"/>
      <c r="E48" s="19">
        <v>-6780</v>
      </c>
    </row>
    <row r="49" spans="2:5" ht="12.75" customHeight="1">
      <c r="B49" s="16" t="s">
        <v>120</v>
      </c>
      <c r="C49" s="19">
        <v>25000</v>
      </c>
      <c r="D49" s="33"/>
      <c r="E49" s="19">
        <v>-71000</v>
      </c>
    </row>
    <row r="50" spans="2:5" ht="12.75" customHeight="1">
      <c r="B50" s="16" t="s">
        <v>90</v>
      </c>
      <c r="C50" s="19">
        <v>186</v>
      </c>
      <c r="D50" s="33"/>
      <c r="E50" s="19">
        <v>0</v>
      </c>
    </row>
    <row r="51" spans="2:5" ht="12.75" customHeight="1">
      <c r="B51" s="16" t="s">
        <v>72</v>
      </c>
      <c r="C51" s="13">
        <v>-8188</v>
      </c>
      <c r="D51" s="32"/>
      <c r="E51" s="13">
        <v>-5403</v>
      </c>
    </row>
    <row r="52" spans="2:5" ht="6" customHeight="1">
      <c r="B52" s="16"/>
      <c r="C52" s="12"/>
      <c r="D52" s="32"/>
      <c r="E52" s="12"/>
    </row>
    <row r="53" spans="2:5" ht="12.75" customHeight="1">
      <c r="B53" s="27" t="s">
        <v>62</v>
      </c>
      <c r="C53" s="34">
        <f>SUM(C47:C51)</f>
        <v>1086</v>
      </c>
      <c r="D53" s="35"/>
      <c r="E53" s="34">
        <f>SUM(E47:E51)</f>
        <v>-97889</v>
      </c>
    </row>
    <row r="54" spans="2:5" ht="12.75" customHeight="1">
      <c r="B54" s="16"/>
      <c r="C54" s="16"/>
      <c r="D54" s="32"/>
      <c r="E54" s="16"/>
    </row>
    <row r="55" spans="2:5" ht="12.75" customHeight="1">
      <c r="B55" s="27" t="s">
        <v>53</v>
      </c>
      <c r="C55" s="19">
        <f>+C31+C44+C53</f>
        <v>146584</v>
      </c>
      <c r="D55" s="31"/>
      <c r="E55" s="19">
        <f>+E31+E44+E53</f>
        <v>19814</v>
      </c>
    </row>
    <row r="56" spans="2:5" ht="12.75" customHeight="1">
      <c r="B56" s="27"/>
      <c r="C56" s="19"/>
      <c r="D56" s="31"/>
      <c r="E56" s="19"/>
    </row>
    <row r="57" spans="2:5" ht="12.75" customHeight="1">
      <c r="B57" s="27" t="s">
        <v>109</v>
      </c>
      <c r="C57" s="13">
        <f>'BS'!F39</f>
        <v>115722</v>
      </c>
      <c r="D57" s="33"/>
      <c r="E57" s="13">
        <v>95908</v>
      </c>
    </row>
    <row r="58" spans="2:5" ht="8.25" customHeight="1">
      <c r="B58" s="27"/>
      <c r="C58" s="12"/>
      <c r="D58" s="33"/>
      <c r="E58" s="12"/>
    </row>
    <row r="59" spans="2:5" ht="12.75" customHeight="1" thickBot="1">
      <c r="B59" s="27" t="s">
        <v>110</v>
      </c>
      <c r="C59" s="23">
        <f>SUM(C55:C57)</f>
        <v>262306</v>
      </c>
      <c r="D59" s="33"/>
      <c r="E59" s="23">
        <f>SUM(E55:E57)</f>
        <v>115722</v>
      </c>
    </row>
    <row r="60" ht="12.75" customHeight="1" thickTop="1">
      <c r="D60" s="11"/>
    </row>
    <row r="61" spans="4:5" ht="12.75" customHeight="1">
      <c r="D61" s="36"/>
      <c r="E61" s="30"/>
    </row>
    <row r="62" spans="2:5" ht="12.75" customHeight="1">
      <c r="B62" s="3" t="s">
        <v>63</v>
      </c>
      <c r="C62" s="16"/>
      <c r="D62" s="32"/>
      <c r="E62" s="30"/>
    </row>
    <row r="63" spans="2:5" ht="12.75" customHeight="1">
      <c r="B63" s="3" t="s">
        <v>86</v>
      </c>
      <c r="C63" s="16"/>
      <c r="D63" s="32"/>
      <c r="E63" s="30"/>
    </row>
    <row r="64" spans="2:5" ht="12.75" customHeight="1">
      <c r="B64" s="16"/>
      <c r="C64" s="16"/>
      <c r="D64" s="32"/>
      <c r="E64" s="30"/>
    </row>
  </sheetData>
  <sheetProtection password="CC2A" sheet="1" objects="1" scenarios="1"/>
  <printOptions/>
  <pageMargins left="0.33" right="0.28" top="0.4" bottom="0.26" header="0.25" footer="0.17"/>
  <pageSetup fitToHeight="1" fitToWidth="1"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Hwang-DBS Sec. Bhd.</cp:lastModifiedBy>
  <cp:lastPrinted>2006-09-27T07:12:57Z</cp:lastPrinted>
  <dcterms:created xsi:type="dcterms:W3CDTF">2002-07-24T06:27:36Z</dcterms:created>
  <dcterms:modified xsi:type="dcterms:W3CDTF">2006-09-27T07:13:15Z</dcterms:modified>
  <cp:category/>
  <cp:version/>
  <cp:contentType/>
  <cp:contentStatus/>
</cp:coreProperties>
</file>