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&amp;L" sheetId="1" r:id="rId1"/>
    <sheet name="BS" sheetId="2" r:id="rId2"/>
    <sheet name="Equity" sheetId="3" r:id="rId3"/>
    <sheet name="Cashflow" sheetId="4" r:id="rId4"/>
  </sheets>
  <definedNames>
    <definedName name="_xlnm.Print_Area" localSheetId="1">'BS'!$A$1:$F$62</definedName>
    <definedName name="_xlnm.Print_Area" localSheetId="3">'Cashflow'!$A$1:$F$64</definedName>
    <definedName name="_xlnm.Print_Area" localSheetId="2">'Equity'!$A$1:$J$46</definedName>
    <definedName name="_xlnm.Print_Area" localSheetId="0">'P&amp;L'!$A$1:$G$59</definedName>
  </definedNames>
  <calcPr fullCalcOnLoad="1"/>
</workbook>
</file>

<file path=xl/sharedStrings.xml><?xml version="1.0" encoding="utf-8"?>
<sst xmlns="http://schemas.openxmlformats.org/spreadsheetml/2006/main" count="162" uniqueCount="119">
  <si>
    <t>Hwang-DBS (Malaysia) Berhad</t>
  </si>
  <si>
    <t>Minority Interests</t>
  </si>
  <si>
    <t>Current Assets</t>
  </si>
  <si>
    <t>Current Liabilities</t>
  </si>
  <si>
    <t xml:space="preserve">As at </t>
  </si>
  <si>
    <t>Represented by:</t>
  </si>
  <si>
    <t>RM'000</t>
  </si>
  <si>
    <t>Number of shares</t>
  </si>
  <si>
    <t>Share Capital</t>
  </si>
  <si>
    <t>Treasury Shares</t>
  </si>
  <si>
    <t>Share Premium</t>
  </si>
  <si>
    <t>Distributable</t>
  </si>
  <si>
    <t>Retained Profits</t>
  </si>
  <si>
    <t>Total</t>
  </si>
  <si>
    <t>Non-Distributable</t>
  </si>
  <si>
    <t>Investing activities</t>
  </si>
  <si>
    <t>Financing activities</t>
  </si>
  <si>
    <t>Interest paid</t>
  </si>
  <si>
    <t>Individual Quarter</t>
  </si>
  <si>
    <t>Cumulative Quarter</t>
  </si>
  <si>
    <t>Other income</t>
  </si>
  <si>
    <t>Taxation</t>
  </si>
  <si>
    <t>Minority interests</t>
  </si>
  <si>
    <t>Condensed Consolidated Income Statements</t>
  </si>
  <si>
    <t>Reserves</t>
  </si>
  <si>
    <t>Investment Properties</t>
  </si>
  <si>
    <t>Goodwill</t>
  </si>
  <si>
    <t>Other Investments and Clearing Fund</t>
  </si>
  <si>
    <t>Trade and Other Receivables</t>
  </si>
  <si>
    <t>Trade and Other Payables</t>
  </si>
  <si>
    <t>Adjustments for:</t>
  </si>
  <si>
    <t>Receivables</t>
  </si>
  <si>
    <t>Payables</t>
  </si>
  <si>
    <t>Non-Current Liabilities</t>
  </si>
  <si>
    <t>Issued and fully paid ordinary shares</t>
  </si>
  <si>
    <t>of RM1 each</t>
  </si>
  <si>
    <t xml:space="preserve">Deposits, Cash and Bank balances </t>
  </si>
  <si>
    <t xml:space="preserve"> - Basic </t>
  </si>
  <si>
    <t xml:space="preserve"> - Diluted </t>
  </si>
  <si>
    <t xml:space="preserve">Share Capital </t>
  </si>
  <si>
    <t>Deferred Taxation</t>
  </si>
  <si>
    <t>Clients' and Brokers' balances</t>
  </si>
  <si>
    <t>Non-cash items</t>
  </si>
  <si>
    <t>Non-operating items - investing</t>
  </si>
  <si>
    <t>Deposits, Cash and Bank balances (trust)</t>
  </si>
  <si>
    <t>3 months</t>
  </si>
  <si>
    <t>ended</t>
  </si>
  <si>
    <t>Property, plant and equipment</t>
  </si>
  <si>
    <t>Property, Plant and Equipment</t>
  </si>
  <si>
    <t>Operating revenue</t>
  </si>
  <si>
    <t>Shareholders' Funds</t>
  </si>
  <si>
    <t>Treasury Shares, at cost</t>
  </si>
  <si>
    <t>Net Current Assets</t>
  </si>
  <si>
    <t xml:space="preserve"> Deposits, cash and bank balances</t>
  </si>
  <si>
    <t>(Company No: 238969-K)</t>
  </si>
  <si>
    <t>Less: Tax paid</t>
  </si>
  <si>
    <t>Net change in cash and cash equivalents</t>
  </si>
  <si>
    <t>Operating expenses</t>
  </si>
  <si>
    <t>Changes in working capital</t>
  </si>
  <si>
    <t>Funds Under Management</t>
  </si>
  <si>
    <t>The condensed consolidated balance sheets are to be read in conjunction with the most recent annual</t>
  </si>
  <si>
    <t>The condensed consolidated income statements are to be read in conjunction with the most recent annual</t>
  </si>
  <si>
    <t>Non-Current Assets</t>
  </si>
  <si>
    <t xml:space="preserve"> '000</t>
  </si>
  <si>
    <t>Condensed Consolidated Cash Flow Statements</t>
  </si>
  <si>
    <t>Net operating cash flow</t>
  </si>
  <si>
    <t>Net financing cash flow</t>
  </si>
  <si>
    <t xml:space="preserve">The condensed consolidated cash flow statements are to be read in conjunction with the most recent </t>
  </si>
  <si>
    <t>Net investing cash flow</t>
  </si>
  <si>
    <t>Condensed Consolidated Statements of Changes in Equity</t>
  </si>
  <si>
    <t>Short Term Investments</t>
  </si>
  <si>
    <t>Bank Borrowings</t>
  </si>
  <si>
    <t xml:space="preserve"> Bank overdraft </t>
  </si>
  <si>
    <t>(The figures have not been audited)</t>
  </si>
  <si>
    <t>Profit from operations</t>
  </si>
  <si>
    <t>Shares repurchased held as treasury</t>
  </si>
  <si>
    <t xml:space="preserve">   shares at cost</t>
  </si>
  <si>
    <t>Shares repurchased</t>
  </si>
  <si>
    <t>Earnings per share (sen)</t>
  </si>
  <si>
    <t>Profit before taxation</t>
  </si>
  <si>
    <t>Profit after taxation</t>
  </si>
  <si>
    <t>Short term investments and Funds under management</t>
  </si>
  <si>
    <t>Finance costs</t>
  </si>
  <si>
    <t>financial report for the year ended 31 July 2004.</t>
  </si>
  <si>
    <t>As at 1 August 2003</t>
  </si>
  <si>
    <t>As at 1 August 2004</t>
  </si>
  <si>
    <t>annual financial report for the year ended 31 July 2004.</t>
  </si>
  <si>
    <t>The condensed consolidated statements of changes in equity are to be read in conjunction with the most recent annual financial report for the year ended 31 July 2004.</t>
  </si>
  <si>
    <t>Condensed Consolidated Balance Sheets</t>
  </si>
  <si>
    <t xml:space="preserve">    Hian Securities Sdn. Bhd.</t>
  </si>
  <si>
    <t>Dividend paid</t>
  </si>
  <si>
    <t>Non-operating items - financing</t>
  </si>
  <si>
    <t>Options exercised</t>
  </si>
  <si>
    <t>Proceeds from issue of shares (ESOS)</t>
  </si>
  <si>
    <t>Other investments</t>
  </si>
  <si>
    <t>for the financial year ended 31 July 2005</t>
  </si>
  <si>
    <t>as at 31 July 2005</t>
  </si>
  <si>
    <t>for financial year ended 31 July 2005</t>
  </si>
  <si>
    <t>12 months</t>
  </si>
  <si>
    <t>Capital gain arising from:</t>
  </si>
  <si>
    <t>Impairment loss in respect of:-</t>
  </si>
  <si>
    <t>- goodwill</t>
  </si>
  <si>
    <t>- property, plant and equipment</t>
  </si>
  <si>
    <t>As at 31 July 2004</t>
  </si>
  <si>
    <t>Net profit for the financial year</t>
  </si>
  <si>
    <t>- 31 July 2003</t>
  </si>
  <si>
    <t>- 31 July 2004</t>
  </si>
  <si>
    <t>As at 31 July 2005</t>
  </si>
  <si>
    <t>Dividends in respect of the financial year ended</t>
  </si>
  <si>
    <t>- 31 July 2005</t>
  </si>
  <si>
    <t>Acquisition of stockbroking business of Thong &amp; Kay</t>
  </si>
  <si>
    <t>Cash and cash equivalents at beginning of financial year</t>
  </si>
  <si>
    <t>Cash and cash equivalents at end of financial year</t>
  </si>
  <si>
    <t>Cash and cash equivalents at end of financial year comprise:</t>
  </si>
  <si>
    <t>Clearing fund</t>
  </si>
  <si>
    <t xml:space="preserve">- receipt of free shares in Bursa Malaysia Berhad </t>
  </si>
  <si>
    <t>- disposal of free shares in Bursa Malaysia Berhad</t>
  </si>
  <si>
    <t>Net (repayment)/ drawdown of bank borrowings</t>
  </si>
  <si>
    <t>- investment property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</si>
</sst>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&quot;£&quot;#,##0_);\(&quot;£&quot;#,##0\)"/>
    <numFmt numFmtId="168" formatCode="&quot;£&quot;#,##0_);[Red]\(&quot;£&quot;#,##0\)"/>
    <numFmt numFmtId="169" formatCode="&quot;£&quot;#,##0.00_);\(&quot;£&quot;#,##0.00\)"/>
    <numFmt numFmtId="170" formatCode="&quot;£&quot;#,##0.00_);[Red]\(&quot;£&quot;#,##0.00\)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RM&quot;* #,##0_);_(&quot;RM&quot;* \(#,##0\);_(&quot;RM&quot;* &quot;-&quot;_);_(@_)"/>
    <numFmt numFmtId="182" formatCode="_(&quot;RM&quot;* #,##0.00_);_(&quot;RM&quot;* \(#,##0.00\);_(&quot;RM&quot;* &quot;-&quot;??_);_(@_)"/>
    <numFmt numFmtId="183" formatCode="0.00_)"/>
    <numFmt numFmtId="184" formatCode="0.000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d/mm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mmm/yyyy"/>
    <numFmt numFmtId="195" formatCode="#,##0.00_ ;\-#,##0.00\ "/>
    <numFmt numFmtId="196" formatCode="_(* #,##0_);[Red]_(* \(#,##0\);_(* &quot;-&quot;??_);_(@_)"/>
    <numFmt numFmtId="197" formatCode="_(* #,##0.000_);_(* \(#,##0.000\);_(* &quot;-&quot;??_);_(@_)"/>
    <numFmt numFmtId="198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Tms Rmn"/>
      <family val="0"/>
    </font>
    <font>
      <u val="single"/>
      <sz val="10"/>
      <color indexed="36"/>
      <name val="Arial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6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5" fontId="1" fillId="2" borderId="0" xfId="0" applyNumberFormat="1" applyFont="1" applyFill="1" applyAlignment="1">
      <alignment horizontal="right"/>
    </xf>
    <xf numFmtId="15" fontId="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165" fontId="0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3" fontId="0" fillId="2" borderId="0" xfId="15" applyFont="1" applyFill="1" applyBorder="1" applyAlignment="1">
      <alignment/>
    </xf>
    <xf numFmtId="43" fontId="0" fillId="2" borderId="0" xfId="15" applyFont="1" applyFill="1" applyAlignment="1">
      <alignment/>
    </xf>
    <xf numFmtId="0" fontId="1" fillId="2" borderId="0" xfId="0" applyFont="1" applyFill="1" applyBorder="1" applyAlignment="1">
      <alignment horizontal="right"/>
    </xf>
    <xf numFmtId="15" fontId="1" fillId="2" borderId="0" xfId="0" applyNumberFormat="1" applyFont="1" applyFill="1" applyBorder="1" applyAlignment="1">
      <alignment horizontal="right"/>
    </xf>
    <xf numFmtId="165" fontId="0" fillId="2" borderId="0" xfId="15" applyNumberFormat="1" applyFont="1" applyFill="1" applyAlignment="1">
      <alignment/>
    </xf>
    <xf numFmtId="0" fontId="1" fillId="2" borderId="1" xfId="0" applyFont="1" applyFill="1" applyBorder="1" applyAlignment="1">
      <alignment horizontal="right"/>
    </xf>
    <xf numFmtId="15" fontId="1" fillId="2" borderId="0" xfId="0" applyNumberFormat="1" applyFont="1" applyFill="1" applyAlignment="1" quotePrefix="1">
      <alignment horizontal="right"/>
    </xf>
    <xf numFmtId="165" fontId="1" fillId="2" borderId="0" xfId="15" applyNumberFormat="1" applyFont="1" applyFill="1" applyAlignment="1">
      <alignment horizontal="right"/>
    </xf>
    <xf numFmtId="165" fontId="1" fillId="2" borderId="2" xfId="15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right"/>
    </xf>
    <xf numFmtId="43" fontId="1" fillId="2" borderId="0" xfId="15" applyFont="1" applyFill="1" applyAlignment="1">
      <alignment/>
    </xf>
    <xf numFmtId="43" fontId="7" fillId="2" borderId="0" xfId="15" applyFont="1" applyFill="1" applyAlignment="1">
      <alignment/>
    </xf>
    <xf numFmtId="165" fontId="1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43" fontId="7" fillId="2" borderId="0" xfId="15" applyFont="1" applyFill="1" applyBorder="1" applyAlignment="1">
      <alignment/>
    </xf>
    <xf numFmtId="43" fontId="8" fillId="2" borderId="0" xfId="15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165" fontId="1" fillId="2" borderId="1" xfId="15" applyNumberFormat="1" applyFont="1" applyFill="1" applyBorder="1" applyAlignment="1">
      <alignment/>
    </xf>
    <xf numFmtId="165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165" fontId="0" fillId="2" borderId="2" xfId="15" applyNumberFormat="1" applyFont="1" applyFill="1" applyBorder="1" applyAlignment="1">
      <alignment/>
    </xf>
    <xf numFmtId="165" fontId="0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/>
    </xf>
    <xf numFmtId="0" fontId="0" fillId="2" borderId="0" xfId="0" applyFont="1" applyFill="1" applyAlignment="1" quotePrefix="1">
      <alignment/>
    </xf>
    <xf numFmtId="43" fontId="0" fillId="2" borderId="2" xfId="15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</cellXfs>
  <cellStyles count="17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urrency" xfId="25"/>
    <cellStyle name="Currency [0]" xfId="26"/>
    <cellStyle name="Followed Hyperlink" xfId="27"/>
    <cellStyle name="Hyperlink" xfId="28"/>
    <cellStyle name="Normal - Style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81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421875" style="3" customWidth="1"/>
    <col min="2" max="2" width="44.8515625" style="3" customWidth="1"/>
    <col min="3" max="4" width="12.28125" style="3" customWidth="1"/>
    <col min="5" max="5" width="1.421875" style="3" customWidth="1"/>
    <col min="6" max="7" width="12.28125" style="3" customWidth="1"/>
    <col min="8" max="8" width="4.7109375" style="3" customWidth="1"/>
    <col min="9" max="10" width="12.7109375" style="3" customWidth="1"/>
    <col min="11" max="11" width="2.28125" style="3" customWidth="1"/>
    <col min="12" max="13" width="12.7109375" style="3" customWidth="1"/>
    <col min="14" max="14" width="2.140625" style="3" customWidth="1"/>
    <col min="15" max="15" width="12.00390625" style="3" customWidth="1"/>
    <col min="16" max="16" width="13.140625" style="3" customWidth="1"/>
    <col min="17" max="17" width="2.57421875" style="3" customWidth="1"/>
    <col min="18" max="19" width="12.7109375" style="3" customWidth="1"/>
    <col min="20" max="16384" width="9.140625" style="3" customWidth="1"/>
  </cols>
  <sheetData>
    <row r="1" spans="2:7" ht="15">
      <c r="B1" s="1"/>
      <c r="G1" s="1"/>
    </row>
    <row r="2" spans="2:7" ht="15">
      <c r="B2" s="1" t="s">
        <v>0</v>
      </c>
      <c r="D2" s="2"/>
      <c r="G2" s="7"/>
    </row>
    <row r="3" ht="12.75">
      <c r="B3" s="3" t="s">
        <v>54</v>
      </c>
    </row>
    <row r="5" ht="12.75">
      <c r="B5" s="4" t="s">
        <v>23</v>
      </c>
    </row>
    <row r="6" ht="12.75">
      <c r="B6" s="4" t="s">
        <v>95</v>
      </c>
    </row>
    <row r="7" ht="12.75">
      <c r="B7" s="5" t="s">
        <v>73</v>
      </c>
    </row>
    <row r="8" ht="12.75">
      <c r="B8" s="4"/>
    </row>
    <row r="9" spans="3:7" ht="12.75">
      <c r="C9" s="44" t="s">
        <v>18</v>
      </c>
      <c r="D9" s="44"/>
      <c r="F9" s="44" t="s">
        <v>19</v>
      </c>
      <c r="G9" s="44"/>
    </row>
    <row r="10" spans="3:7" ht="12.75">
      <c r="C10" s="7" t="s">
        <v>45</v>
      </c>
      <c r="D10" s="7" t="s">
        <v>45</v>
      </c>
      <c r="E10" s="7"/>
      <c r="F10" s="7" t="s">
        <v>98</v>
      </c>
      <c r="G10" s="7" t="s">
        <v>98</v>
      </c>
    </row>
    <row r="11" spans="3:7" ht="12.75">
      <c r="C11" s="7" t="s">
        <v>46</v>
      </c>
      <c r="D11" s="7" t="s">
        <v>46</v>
      </c>
      <c r="E11" s="7"/>
      <c r="F11" s="7" t="s">
        <v>46</v>
      </c>
      <c r="G11" s="7" t="s">
        <v>46</v>
      </c>
    </row>
    <row r="12" spans="3:7" ht="12.75">
      <c r="C12" s="8">
        <v>38564</v>
      </c>
      <c r="D12" s="8">
        <v>38199</v>
      </c>
      <c r="E12" s="9"/>
      <c r="F12" s="8">
        <v>38564</v>
      </c>
      <c r="G12" s="8">
        <v>38199</v>
      </c>
    </row>
    <row r="13" spans="3:7" ht="12.75">
      <c r="C13" s="8" t="s">
        <v>6</v>
      </c>
      <c r="D13" s="8" t="s">
        <v>6</v>
      </c>
      <c r="E13" s="8"/>
      <c r="F13" s="8" t="s">
        <v>6</v>
      </c>
      <c r="G13" s="8" t="s">
        <v>6</v>
      </c>
    </row>
    <row r="14" spans="3:5" ht="12.75">
      <c r="C14" s="8"/>
      <c r="D14" s="8"/>
      <c r="E14" s="8"/>
    </row>
    <row r="15" spans="2:7" ht="12.75">
      <c r="B15" s="10" t="s">
        <v>49</v>
      </c>
      <c r="C15" s="11">
        <v>30330</v>
      </c>
      <c r="D15" s="11">
        <v>36172</v>
      </c>
      <c r="E15" s="11"/>
      <c r="F15" s="11">
        <v>143834</v>
      </c>
      <c r="G15" s="11">
        <v>205923</v>
      </c>
    </row>
    <row r="16" spans="2:7" ht="12.75">
      <c r="B16" s="10"/>
      <c r="C16" s="11"/>
      <c r="D16" s="11"/>
      <c r="E16" s="11"/>
      <c r="F16" s="11"/>
      <c r="G16" s="11"/>
    </row>
    <row r="17" spans="2:7" ht="12.75">
      <c r="B17" s="10" t="s">
        <v>20</v>
      </c>
      <c r="C17" s="11">
        <v>7912</v>
      </c>
      <c r="D17" s="11">
        <v>5739</v>
      </c>
      <c r="E17" s="11"/>
      <c r="F17" s="11">
        <v>34553</v>
      </c>
      <c r="G17" s="11">
        <v>33923</v>
      </c>
    </row>
    <row r="18" spans="2:7" ht="12.75">
      <c r="B18" s="10"/>
      <c r="C18" s="11"/>
      <c r="D18" s="11"/>
      <c r="E18" s="11"/>
      <c r="F18" s="11"/>
      <c r="G18" s="11"/>
    </row>
    <row r="19" spans="2:7" ht="12.75">
      <c r="B19" s="10" t="s">
        <v>99</v>
      </c>
      <c r="C19" s="11"/>
      <c r="D19" s="11"/>
      <c r="E19" s="11"/>
      <c r="F19" s="11"/>
      <c r="G19" s="11"/>
    </row>
    <row r="20" spans="2:7" ht="12.75">
      <c r="B20" s="40" t="s">
        <v>115</v>
      </c>
      <c r="C20" s="11">
        <v>0</v>
      </c>
      <c r="D20" s="11">
        <v>25000</v>
      </c>
      <c r="E20" s="11"/>
      <c r="F20" s="11">
        <v>0</v>
      </c>
      <c r="G20" s="11">
        <v>25000</v>
      </c>
    </row>
    <row r="21" spans="2:7" ht="12.75">
      <c r="B21" s="40" t="s">
        <v>116</v>
      </c>
      <c r="C21" s="11">
        <v>13384</v>
      </c>
      <c r="D21" s="11">
        <v>0</v>
      </c>
      <c r="E21" s="11"/>
      <c r="F21" s="11">
        <v>13384</v>
      </c>
      <c r="G21" s="11">
        <v>0</v>
      </c>
    </row>
    <row r="22" spans="2:7" ht="12.75">
      <c r="B22" s="10"/>
      <c r="C22" s="11"/>
      <c r="D22" s="11"/>
      <c r="E22" s="11"/>
      <c r="F22" s="11"/>
      <c r="G22" s="11"/>
    </row>
    <row r="23" spans="2:7" ht="12.75">
      <c r="B23" s="10" t="s">
        <v>100</v>
      </c>
      <c r="C23" s="11"/>
      <c r="D23" s="11"/>
      <c r="E23" s="11"/>
      <c r="F23" s="11"/>
      <c r="G23" s="11"/>
    </row>
    <row r="24" spans="2:7" ht="12.75">
      <c r="B24" s="40" t="s">
        <v>101</v>
      </c>
      <c r="C24" s="11">
        <v>0</v>
      </c>
      <c r="D24" s="11">
        <v>-20200</v>
      </c>
      <c r="E24" s="11"/>
      <c r="F24" s="11">
        <v>0</v>
      </c>
      <c r="G24" s="11">
        <v>-20200</v>
      </c>
    </row>
    <row r="25" spans="2:7" ht="12.75">
      <c r="B25" s="40" t="s">
        <v>102</v>
      </c>
      <c r="C25" s="11">
        <v>-675</v>
      </c>
      <c r="D25" s="11">
        <v>0</v>
      </c>
      <c r="E25" s="11"/>
      <c r="F25" s="11">
        <v>-675</v>
      </c>
      <c r="G25" s="11">
        <v>0</v>
      </c>
    </row>
    <row r="26" spans="2:7" ht="12.75">
      <c r="B26" s="40" t="s">
        <v>118</v>
      </c>
      <c r="C26" s="11">
        <v>-2988</v>
      </c>
      <c r="D26" s="11">
        <v>0</v>
      </c>
      <c r="E26" s="11"/>
      <c r="F26" s="11">
        <v>-2988</v>
      </c>
      <c r="G26" s="11">
        <v>0</v>
      </c>
    </row>
    <row r="27" spans="2:7" ht="12.75">
      <c r="B27" s="10"/>
      <c r="C27" s="11"/>
      <c r="D27" s="11"/>
      <c r="E27" s="11"/>
      <c r="F27" s="11"/>
      <c r="G27" s="11"/>
    </row>
    <row r="28" spans="2:7" ht="12.75">
      <c r="B28" s="10" t="s">
        <v>57</v>
      </c>
      <c r="C28" s="12">
        <v>-43323</v>
      </c>
      <c r="D28" s="12">
        <v>-33522</v>
      </c>
      <c r="E28" s="11"/>
      <c r="F28" s="12">
        <v>-141186</v>
      </c>
      <c r="G28" s="12">
        <v>-167783</v>
      </c>
    </row>
    <row r="29" spans="2:7" ht="12.75">
      <c r="B29" s="10"/>
      <c r="C29" s="11"/>
      <c r="D29" s="11"/>
      <c r="E29" s="11"/>
      <c r="F29" s="11"/>
      <c r="G29" s="11"/>
    </row>
    <row r="30" spans="2:7" ht="12.75">
      <c r="B30" s="13" t="s">
        <v>74</v>
      </c>
      <c r="C30" s="11">
        <f>SUM(C15:C28)</f>
        <v>4640</v>
      </c>
      <c r="D30" s="11">
        <f>SUM(D15:D28)</f>
        <v>13189</v>
      </c>
      <c r="E30" s="11"/>
      <c r="F30" s="11">
        <f>SUM(F15:F28)</f>
        <v>46922</v>
      </c>
      <c r="G30" s="11">
        <f>SUM(G15:G28)</f>
        <v>76863</v>
      </c>
    </row>
    <row r="31" spans="2:7" ht="12.75">
      <c r="B31" s="10"/>
      <c r="C31" s="11"/>
      <c r="D31" s="11"/>
      <c r="E31" s="11"/>
      <c r="F31" s="11"/>
      <c r="G31" s="11"/>
    </row>
    <row r="32" spans="2:7" ht="12.75">
      <c r="B32" s="10" t="s">
        <v>82</v>
      </c>
      <c r="C32" s="12">
        <v>-1483</v>
      </c>
      <c r="D32" s="12">
        <v>-2912</v>
      </c>
      <c r="E32" s="11"/>
      <c r="F32" s="12">
        <v>-7812</v>
      </c>
      <c r="G32" s="12">
        <v>-10590</v>
      </c>
    </row>
    <row r="33" spans="2:7" ht="12.75">
      <c r="B33" s="10"/>
      <c r="C33" s="11"/>
      <c r="D33" s="11"/>
      <c r="E33" s="11"/>
      <c r="F33" s="11"/>
      <c r="G33" s="11"/>
    </row>
    <row r="34" spans="2:9" ht="12.75">
      <c r="B34" s="13" t="s">
        <v>79</v>
      </c>
      <c r="C34" s="11">
        <f>SUM(C30:C32)</f>
        <v>3157</v>
      </c>
      <c r="D34" s="11">
        <f>SUM(D30:D32)</f>
        <v>10277</v>
      </c>
      <c r="E34" s="11"/>
      <c r="F34" s="11">
        <f>SUM(F30:F32)</f>
        <v>39110</v>
      </c>
      <c r="G34" s="11">
        <f>SUM(G30:G32)</f>
        <v>66273</v>
      </c>
      <c r="I34" s="18"/>
    </row>
    <row r="35" spans="2:7" ht="12.75">
      <c r="B35" s="10"/>
      <c r="C35" s="11"/>
      <c r="D35" s="11"/>
      <c r="E35" s="11"/>
      <c r="F35" s="11"/>
      <c r="G35" s="11"/>
    </row>
    <row r="36" spans="2:7" ht="12.75">
      <c r="B36" s="13" t="s">
        <v>21</v>
      </c>
      <c r="C36" s="12">
        <v>513</v>
      </c>
      <c r="D36" s="12">
        <v>-1660</v>
      </c>
      <c r="E36" s="11"/>
      <c r="F36" s="12">
        <v>-11611</v>
      </c>
      <c r="G36" s="12">
        <v>-19555</v>
      </c>
    </row>
    <row r="37" spans="2:7" ht="12.75">
      <c r="B37" s="13"/>
      <c r="C37" s="11"/>
      <c r="D37" s="11"/>
      <c r="E37" s="11"/>
      <c r="F37" s="11"/>
      <c r="G37" s="11"/>
    </row>
    <row r="38" spans="2:9" ht="12.75">
      <c r="B38" s="13" t="s">
        <v>80</v>
      </c>
      <c r="C38" s="11">
        <f>SUM(C34:C36)</f>
        <v>3670</v>
      </c>
      <c r="D38" s="11">
        <f>SUM(D34:D36)</f>
        <v>8617</v>
      </c>
      <c r="E38" s="11"/>
      <c r="F38" s="11">
        <f>SUM(F34:F36)</f>
        <v>27499</v>
      </c>
      <c r="G38" s="11">
        <f>SUM(G34:G36)</f>
        <v>46718</v>
      </c>
      <c r="I38" s="18"/>
    </row>
    <row r="39" spans="2:7" ht="12.75">
      <c r="B39" s="13"/>
      <c r="C39" s="11"/>
      <c r="D39" s="11"/>
      <c r="E39" s="11"/>
      <c r="F39" s="11"/>
      <c r="G39" s="11"/>
    </row>
    <row r="40" spans="2:7" ht="12.75">
      <c r="B40" s="13" t="s">
        <v>22</v>
      </c>
      <c r="C40" s="12">
        <v>-72</v>
      </c>
      <c r="D40" s="12">
        <v>-199</v>
      </c>
      <c r="E40" s="11"/>
      <c r="F40" s="12">
        <v>-1087</v>
      </c>
      <c r="G40" s="12">
        <v>-1835</v>
      </c>
    </row>
    <row r="41" spans="2:7" ht="12.75">
      <c r="B41" s="13"/>
      <c r="C41" s="11"/>
      <c r="D41" s="11"/>
      <c r="E41" s="11"/>
      <c r="F41" s="11"/>
      <c r="G41" s="11"/>
    </row>
    <row r="42" spans="2:37" ht="13.5" thickBot="1">
      <c r="B42" s="13" t="s">
        <v>104</v>
      </c>
      <c r="C42" s="37">
        <f>SUM(C38:C40)</f>
        <v>3598</v>
      </c>
      <c r="D42" s="37">
        <f>SUM(D38:D40)</f>
        <v>8418</v>
      </c>
      <c r="E42" s="11"/>
      <c r="F42" s="37">
        <f>SUM(F38:F40)</f>
        <v>26412</v>
      </c>
      <c r="G42" s="37">
        <f>SUM(G38:G40)</f>
        <v>44883</v>
      </c>
      <c r="I42" s="11"/>
      <c r="J42" s="11"/>
      <c r="K42" s="10"/>
      <c r="L42" s="11"/>
      <c r="M42" s="11"/>
      <c r="N42" s="11"/>
      <c r="O42" s="11"/>
      <c r="P42" s="11"/>
      <c r="Q42" s="10"/>
      <c r="R42" s="11"/>
      <c r="S42" s="11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2:37" ht="13.5" thickTop="1">
      <c r="B43" s="13"/>
      <c r="C43" s="11"/>
      <c r="D43" s="11"/>
      <c r="E43" s="11"/>
      <c r="F43" s="11"/>
      <c r="G43" s="11"/>
      <c r="I43" s="11"/>
      <c r="J43" s="11"/>
      <c r="K43" s="10"/>
      <c r="L43" s="11"/>
      <c r="M43" s="11"/>
      <c r="N43" s="11"/>
      <c r="O43" s="11"/>
      <c r="P43" s="11"/>
      <c r="Q43" s="10"/>
      <c r="R43" s="11"/>
      <c r="S43" s="11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2:37" ht="12.75">
      <c r="B44" s="13"/>
      <c r="C44" s="11"/>
      <c r="D44" s="11"/>
      <c r="E44" s="11"/>
      <c r="F44" s="11"/>
      <c r="G44" s="11"/>
      <c r="I44" s="11"/>
      <c r="J44" s="11"/>
      <c r="K44" s="10"/>
      <c r="L44" s="11"/>
      <c r="M44" s="11"/>
      <c r="N44" s="11"/>
      <c r="O44" s="11"/>
      <c r="P44" s="11"/>
      <c r="Q44" s="10"/>
      <c r="R44" s="11"/>
      <c r="S44" s="11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2:37" ht="12.75">
      <c r="B45" s="13" t="s">
        <v>78</v>
      </c>
      <c r="C45" s="11"/>
      <c r="D45" s="11"/>
      <c r="E45" s="11"/>
      <c r="F45" s="14"/>
      <c r="I45" s="14"/>
      <c r="J45" s="10"/>
      <c r="K45" s="10"/>
      <c r="L45" s="14"/>
      <c r="M45" s="10"/>
      <c r="N45" s="10"/>
      <c r="O45" s="14"/>
      <c r="P45" s="10"/>
      <c r="Q45" s="10"/>
      <c r="R45" s="1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2:37" ht="12.75">
      <c r="B46" s="13" t="s">
        <v>37</v>
      </c>
      <c r="C46" s="14">
        <v>1.38</v>
      </c>
      <c r="D46" s="14">
        <v>3.2</v>
      </c>
      <c r="E46" s="14"/>
      <c r="F46" s="14">
        <v>10.1</v>
      </c>
      <c r="G46" s="14">
        <v>17.04</v>
      </c>
      <c r="I46" s="14"/>
      <c r="J46" s="14"/>
      <c r="K46" s="10"/>
      <c r="L46" s="14"/>
      <c r="M46" s="14"/>
      <c r="N46" s="14"/>
      <c r="O46" s="14"/>
      <c r="P46" s="14"/>
      <c r="Q46" s="10"/>
      <c r="R46" s="14"/>
      <c r="S46" s="14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2:37" ht="13.5" thickBot="1">
      <c r="B47" s="13" t="s">
        <v>38</v>
      </c>
      <c r="C47" s="42">
        <v>1.38</v>
      </c>
      <c r="D47" s="42">
        <v>3.2</v>
      </c>
      <c r="E47" s="14"/>
      <c r="F47" s="42">
        <v>10.1</v>
      </c>
      <c r="G47" s="42">
        <v>17.04</v>
      </c>
      <c r="I47" s="14"/>
      <c r="J47" s="14"/>
      <c r="K47" s="10"/>
      <c r="L47" s="14"/>
      <c r="M47" s="14"/>
      <c r="N47" s="14"/>
      <c r="O47" s="14"/>
      <c r="P47" s="14"/>
      <c r="Q47" s="10"/>
      <c r="R47" s="14"/>
      <c r="S47" s="1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2:37" ht="13.5" thickTop="1">
      <c r="B48" s="13"/>
      <c r="C48" s="14"/>
      <c r="D48" s="14"/>
      <c r="E48" s="14"/>
      <c r="F48" s="15"/>
      <c r="G48" s="15"/>
      <c r="I48" s="14"/>
      <c r="J48" s="14"/>
      <c r="K48" s="10"/>
      <c r="L48" s="14"/>
      <c r="M48" s="14"/>
      <c r="N48" s="14"/>
      <c r="O48" s="14"/>
      <c r="P48" s="14"/>
      <c r="Q48" s="10"/>
      <c r="R48" s="14"/>
      <c r="S48" s="14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2:19" ht="12.75">
      <c r="B49" s="13"/>
      <c r="C49" s="14"/>
      <c r="D49" s="14"/>
      <c r="E49" s="14"/>
      <c r="F49" s="15"/>
      <c r="G49" s="15"/>
      <c r="I49" s="15"/>
      <c r="J49" s="15"/>
      <c r="L49" s="15"/>
      <c r="M49" s="15"/>
      <c r="N49" s="15"/>
      <c r="O49" s="15"/>
      <c r="P49" s="15"/>
      <c r="R49" s="15"/>
      <c r="S49" s="15"/>
    </row>
    <row r="50" spans="2:5" ht="12.75">
      <c r="B50" s="13"/>
      <c r="C50" s="11"/>
      <c r="D50" s="11"/>
      <c r="E50" s="11"/>
    </row>
    <row r="51" spans="2:5" ht="12.75">
      <c r="B51" s="10" t="s">
        <v>61</v>
      </c>
      <c r="C51" s="11"/>
      <c r="D51" s="11"/>
      <c r="E51" s="11"/>
    </row>
    <row r="52" spans="2:5" ht="12.75">
      <c r="B52" s="10" t="s">
        <v>83</v>
      </c>
      <c r="C52" s="11"/>
      <c r="D52" s="11"/>
      <c r="E52" s="11"/>
    </row>
    <row r="53" spans="2:5" ht="12.75">
      <c r="B53" s="10"/>
      <c r="C53" s="11"/>
      <c r="D53" s="11"/>
      <c r="E53" s="11"/>
    </row>
    <row r="54" spans="3:5" ht="12.75">
      <c r="C54" s="11"/>
      <c r="D54" s="11"/>
      <c r="E54" s="11"/>
    </row>
    <row r="55" spans="3:5" ht="12.75">
      <c r="C55" s="11"/>
      <c r="D55" s="11"/>
      <c r="E55" s="11"/>
    </row>
    <row r="56" spans="3:5" ht="12.75">
      <c r="C56" s="11"/>
      <c r="D56" s="11"/>
      <c r="E56" s="11"/>
    </row>
    <row r="57" spans="2:5" ht="12.75">
      <c r="B57" s="13"/>
      <c r="C57" s="11"/>
      <c r="D57" s="11"/>
      <c r="E57" s="11"/>
    </row>
    <row r="58" spans="2:5" ht="12.75">
      <c r="B58" s="10"/>
      <c r="C58" s="11"/>
      <c r="D58" s="11"/>
      <c r="E58" s="11"/>
    </row>
    <row r="59" spans="2:5" ht="12.75">
      <c r="B59" s="10"/>
      <c r="C59" s="11"/>
      <c r="D59" s="11"/>
      <c r="E59" s="11"/>
    </row>
    <row r="60" spans="2:5" ht="12.75">
      <c r="B60" s="10"/>
      <c r="C60" s="10"/>
      <c r="D60" s="10"/>
      <c r="E60" s="10"/>
    </row>
    <row r="61" spans="2:5" ht="12.75">
      <c r="B61" s="10"/>
      <c r="C61" s="10"/>
      <c r="D61" s="10"/>
      <c r="E61" s="10"/>
    </row>
    <row r="62" spans="2:5" ht="12.75">
      <c r="B62" s="10"/>
      <c r="C62" s="10"/>
      <c r="D62" s="10"/>
      <c r="E62" s="10"/>
    </row>
    <row r="63" spans="2:5" ht="12.75">
      <c r="B63" s="10"/>
      <c r="C63" s="10"/>
      <c r="D63" s="10"/>
      <c r="E63" s="10"/>
    </row>
    <row r="64" spans="2:5" ht="12.75">
      <c r="B64" s="10"/>
      <c r="C64" s="10"/>
      <c r="D64" s="10"/>
      <c r="E64" s="10"/>
    </row>
    <row r="65" spans="2:5" ht="12.75">
      <c r="B65" s="10"/>
      <c r="C65" s="10"/>
      <c r="D65" s="10"/>
      <c r="E65" s="10"/>
    </row>
    <row r="66" spans="2:5" ht="12.75">
      <c r="B66" s="10"/>
      <c r="C66" s="10"/>
      <c r="D66" s="10"/>
      <c r="E66" s="10"/>
    </row>
    <row r="67" spans="2:5" ht="12.75">
      <c r="B67" s="10"/>
      <c r="C67" s="10"/>
      <c r="D67" s="10"/>
      <c r="E67" s="10"/>
    </row>
    <row r="68" spans="2:5" ht="12.75">
      <c r="B68" s="10"/>
      <c r="C68" s="10"/>
      <c r="D68" s="10"/>
      <c r="E68" s="10"/>
    </row>
    <row r="69" spans="2:5" ht="12.75">
      <c r="B69" s="10"/>
      <c r="C69" s="10"/>
      <c r="D69" s="10"/>
      <c r="E69" s="10"/>
    </row>
    <row r="70" spans="2:5" ht="12.75">
      <c r="B70" s="10"/>
      <c r="C70" s="10"/>
      <c r="D70" s="10"/>
      <c r="E70" s="10"/>
    </row>
    <row r="71" spans="2:5" ht="12.75">
      <c r="B71" s="10"/>
      <c r="C71" s="10"/>
      <c r="D71" s="10"/>
      <c r="E71" s="10"/>
    </row>
    <row r="72" spans="2:5" ht="12.75">
      <c r="B72" s="10"/>
      <c r="C72" s="10"/>
      <c r="D72" s="10"/>
      <c r="E72" s="10"/>
    </row>
    <row r="73" spans="2:5" ht="12.75">
      <c r="B73" s="10"/>
      <c r="C73" s="10"/>
      <c r="D73" s="10"/>
      <c r="E73" s="10"/>
    </row>
    <row r="74" spans="2:5" ht="12.75">
      <c r="B74" s="10"/>
      <c r="C74" s="10"/>
      <c r="D74" s="10"/>
      <c r="E74" s="10"/>
    </row>
    <row r="75" spans="2:5" ht="12.75">
      <c r="B75" s="10"/>
      <c r="C75" s="10"/>
      <c r="D75" s="10"/>
      <c r="E75" s="10"/>
    </row>
    <row r="76" spans="2:5" ht="12.75">
      <c r="B76" s="10"/>
      <c r="C76" s="10"/>
      <c r="D76" s="10"/>
      <c r="E76" s="10"/>
    </row>
    <row r="77" spans="2:5" ht="12.75">
      <c r="B77" s="10"/>
      <c r="C77" s="10"/>
      <c r="D77" s="10"/>
      <c r="E77" s="10"/>
    </row>
    <row r="78" spans="2:5" ht="12.75">
      <c r="B78" s="10"/>
      <c r="C78" s="10"/>
      <c r="D78" s="10"/>
      <c r="E78" s="10"/>
    </row>
    <row r="79" spans="2:5" ht="12.75">
      <c r="B79" s="10"/>
      <c r="C79" s="10"/>
      <c r="D79" s="10"/>
      <c r="E79" s="10"/>
    </row>
    <row r="80" spans="2:5" ht="12.75">
      <c r="B80" s="10"/>
      <c r="C80" s="10"/>
      <c r="D80" s="10"/>
      <c r="E80" s="10"/>
    </row>
    <row r="81" spans="2:5" ht="12.75">
      <c r="B81" s="10"/>
      <c r="C81" s="10"/>
      <c r="D81" s="10"/>
      <c r="E81" s="10"/>
    </row>
  </sheetData>
  <sheetProtection password="CC2A" sheet="1" objects="1" scenarios="1"/>
  <mergeCells count="2">
    <mergeCell ref="C9:D9"/>
    <mergeCell ref="F9:G9"/>
  </mergeCells>
  <printOptions/>
  <pageMargins left="0.24" right="0.28" top="0.63" bottom="0.7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57"/>
  <sheetViews>
    <sheetView workbookViewId="0" topLeftCell="A1">
      <selection activeCell="B10" sqref="B10"/>
    </sheetView>
  </sheetViews>
  <sheetFormatPr defaultColWidth="9.140625" defaultRowHeight="12.75"/>
  <cols>
    <col min="1" max="1" width="4.7109375" style="3" customWidth="1"/>
    <col min="2" max="2" width="53.00390625" style="3" customWidth="1"/>
    <col min="3" max="3" width="12.7109375" style="3" customWidth="1"/>
    <col min="4" max="4" width="1.7109375" style="3" customWidth="1"/>
    <col min="5" max="5" width="12.7109375" style="3" customWidth="1"/>
    <col min="6" max="16384" width="9.140625" style="3" customWidth="1"/>
  </cols>
  <sheetData>
    <row r="2" ht="12.75">
      <c r="D2" s="10"/>
    </row>
    <row r="3" spans="2:4" ht="15">
      <c r="B3" s="1" t="s">
        <v>0</v>
      </c>
      <c r="D3" s="10"/>
    </row>
    <row r="4" spans="2:4" ht="12.75">
      <c r="B4" s="3" t="s">
        <v>54</v>
      </c>
      <c r="D4" s="10"/>
    </row>
    <row r="5" ht="12.75">
      <c r="D5" s="10"/>
    </row>
    <row r="6" spans="2:4" ht="12.75">
      <c r="B6" s="4" t="s">
        <v>88</v>
      </c>
      <c r="D6" s="10"/>
    </row>
    <row r="7" spans="2:4" ht="12.75">
      <c r="B7" s="4" t="s">
        <v>96</v>
      </c>
      <c r="D7" s="10"/>
    </row>
    <row r="8" spans="2:4" ht="12.75">
      <c r="B8" s="5" t="s">
        <v>73</v>
      </c>
      <c r="D8" s="10"/>
    </row>
    <row r="9" spans="3:5" ht="12.75">
      <c r="C9" s="7" t="s">
        <v>4</v>
      </c>
      <c r="D9" s="16"/>
      <c r="E9" s="7" t="s">
        <v>4</v>
      </c>
    </row>
    <row r="10" spans="3:5" ht="12.75">
      <c r="C10" s="8">
        <v>38564</v>
      </c>
      <c r="D10" s="17"/>
      <c r="E10" s="8">
        <v>38199</v>
      </c>
    </row>
    <row r="11" spans="3:5" ht="12.75">
      <c r="C11" s="8" t="s">
        <v>6</v>
      </c>
      <c r="D11" s="17"/>
      <c r="E11" s="8" t="s">
        <v>6</v>
      </c>
    </row>
    <row r="12" spans="3:5" ht="12.75">
      <c r="C12" s="8"/>
      <c r="D12" s="17"/>
      <c r="E12" s="8"/>
    </row>
    <row r="13" spans="2:5" ht="12.75">
      <c r="B13" s="3" t="s">
        <v>39</v>
      </c>
      <c r="C13" s="11">
        <f>Equity!D28</f>
        <v>264034</v>
      </c>
      <c r="D13" s="11"/>
      <c r="E13" s="11">
        <v>264034</v>
      </c>
    </row>
    <row r="14" spans="2:5" ht="12.75">
      <c r="B14" s="3" t="s">
        <v>24</v>
      </c>
      <c r="C14" s="11">
        <f>SUM(Equity!F28:H28)</f>
        <v>393384</v>
      </c>
      <c r="D14" s="11"/>
      <c r="E14" s="11">
        <v>381116</v>
      </c>
    </row>
    <row r="15" spans="2:5" ht="12.75">
      <c r="B15" s="3" t="s">
        <v>51</v>
      </c>
      <c r="C15" s="12">
        <f>Equity!E28</f>
        <v>-6837</v>
      </c>
      <c r="D15" s="11"/>
      <c r="E15" s="12">
        <v>-1434</v>
      </c>
    </row>
    <row r="16" spans="3:5" ht="12.75">
      <c r="C16" s="11"/>
      <c r="D16" s="11"/>
      <c r="E16" s="11"/>
    </row>
    <row r="17" spans="2:5" ht="12.75">
      <c r="B17" s="4" t="s">
        <v>50</v>
      </c>
      <c r="C17" s="11">
        <f>SUM(C13:C15)</f>
        <v>650581</v>
      </c>
      <c r="D17" s="11"/>
      <c r="E17" s="11">
        <f>SUM(E13:E15)</f>
        <v>643716</v>
      </c>
    </row>
    <row r="18" spans="2:5" ht="12.75">
      <c r="B18" s="3" t="s">
        <v>1</v>
      </c>
      <c r="C18" s="18">
        <v>6785</v>
      </c>
      <c r="D18" s="11"/>
      <c r="E18" s="18">
        <v>6260</v>
      </c>
    </row>
    <row r="19" spans="2:5" ht="12.75">
      <c r="B19" s="4" t="s">
        <v>33</v>
      </c>
      <c r="C19" s="18"/>
      <c r="D19" s="11"/>
      <c r="E19" s="18"/>
    </row>
    <row r="20" spans="2:5" ht="12.75">
      <c r="B20" s="3" t="s">
        <v>40</v>
      </c>
      <c r="C20" s="12">
        <v>1393</v>
      </c>
      <c r="D20" s="11"/>
      <c r="E20" s="12">
        <v>1394</v>
      </c>
    </row>
    <row r="21" spans="3:5" ht="12.75">
      <c r="C21" s="11"/>
      <c r="D21" s="11"/>
      <c r="E21" s="11"/>
    </row>
    <row r="22" spans="3:5" ht="13.5" thickBot="1">
      <c r="C22" s="37">
        <f>SUM(C17:C20)</f>
        <v>658759</v>
      </c>
      <c r="D22" s="11"/>
      <c r="E22" s="37">
        <f>SUM(E17:E20)</f>
        <v>651370</v>
      </c>
    </row>
    <row r="23" spans="3:5" ht="13.5" thickTop="1">
      <c r="C23" s="11"/>
      <c r="D23" s="11"/>
      <c r="E23" s="11"/>
    </row>
    <row r="24" spans="2:5" ht="12.75">
      <c r="B24" s="3" t="s">
        <v>5</v>
      </c>
      <c r="C24" s="18"/>
      <c r="D24" s="11"/>
      <c r="E24" s="18"/>
    </row>
    <row r="25" spans="2:5" ht="12.75">
      <c r="B25" s="4" t="s">
        <v>62</v>
      </c>
      <c r="C25" s="18"/>
      <c r="D25" s="11"/>
      <c r="E25" s="18"/>
    </row>
    <row r="26" spans="2:5" ht="12.75">
      <c r="B26" s="3" t="s">
        <v>48</v>
      </c>
      <c r="C26" s="18">
        <v>80062</v>
      </c>
      <c r="D26" s="11"/>
      <c r="E26" s="18">
        <v>82082</v>
      </c>
    </row>
    <row r="27" spans="2:5" ht="12.75">
      <c r="B27" s="3" t="s">
        <v>25</v>
      </c>
      <c r="C27" s="18">
        <v>15477</v>
      </c>
      <c r="D27" s="11"/>
      <c r="E27" s="18">
        <v>18465</v>
      </c>
    </row>
    <row r="28" spans="2:5" ht="12.75">
      <c r="B28" s="3" t="s">
        <v>27</v>
      </c>
      <c r="C28" s="18">
        <v>56923</v>
      </c>
      <c r="D28" s="11"/>
      <c r="E28" s="18">
        <v>91011</v>
      </c>
    </row>
    <row r="29" spans="2:5" ht="12.75">
      <c r="B29" s="3" t="s">
        <v>26</v>
      </c>
      <c r="C29" s="12">
        <v>123219</v>
      </c>
      <c r="D29" s="11"/>
      <c r="E29" s="12">
        <v>125502</v>
      </c>
    </row>
    <row r="30" spans="3:5" ht="12.75">
      <c r="C30" s="18"/>
      <c r="D30" s="11"/>
      <c r="E30" s="18"/>
    </row>
    <row r="31" spans="3:5" ht="12.75">
      <c r="C31" s="12">
        <f>SUM(C26:C30)</f>
        <v>275681</v>
      </c>
      <c r="D31" s="11"/>
      <c r="E31" s="12">
        <f>SUM(E26:E30)</f>
        <v>317060</v>
      </c>
    </row>
    <row r="32" spans="2:5" ht="12.75">
      <c r="B32" s="4" t="s">
        <v>2</v>
      </c>
      <c r="C32" s="18"/>
      <c r="D32" s="11"/>
      <c r="E32" s="18"/>
    </row>
    <row r="33" spans="2:5" ht="12.75">
      <c r="B33" s="3" t="s">
        <v>59</v>
      </c>
      <c r="C33" s="18">
        <v>21476</v>
      </c>
      <c r="D33" s="11"/>
      <c r="E33" s="18">
        <v>19066</v>
      </c>
    </row>
    <row r="34" spans="2:5" ht="12.75">
      <c r="B34" s="3" t="s">
        <v>70</v>
      </c>
      <c r="C34" s="18">
        <v>37722</v>
      </c>
      <c r="D34" s="11"/>
      <c r="E34" s="18">
        <v>36519</v>
      </c>
    </row>
    <row r="35" spans="2:5" ht="12.75">
      <c r="B35" s="3" t="s">
        <v>41</v>
      </c>
      <c r="C35" s="18">
        <v>482683</v>
      </c>
      <c r="D35" s="11"/>
      <c r="E35" s="18">
        <v>382411</v>
      </c>
    </row>
    <row r="36" spans="2:5" ht="12.75">
      <c r="B36" s="3" t="s">
        <v>28</v>
      </c>
      <c r="C36" s="18">
        <v>145314</v>
      </c>
      <c r="D36" s="11"/>
      <c r="E36" s="18">
        <v>134448</v>
      </c>
    </row>
    <row r="37" spans="2:5" ht="12.75">
      <c r="B37" s="3" t="s">
        <v>44</v>
      </c>
      <c r="C37" s="18">
        <v>126139</v>
      </c>
      <c r="D37" s="11"/>
      <c r="E37" s="18">
        <v>115591</v>
      </c>
    </row>
    <row r="38" spans="2:5" ht="12.75">
      <c r="B38" s="3" t="s">
        <v>36</v>
      </c>
      <c r="C38" s="12">
        <v>115722</v>
      </c>
      <c r="D38" s="11"/>
      <c r="E38" s="12">
        <v>95908</v>
      </c>
    </row>
    <row r="39" spans="3:5" ht="12.75">
      <c r="C39" s="11"/>
      <c r="D39" s="11"/>
      <c r="E39" s="11"/>
    </row>
    <row r="40" spans="3:5" ht="12.75">
      <c r="C40" s="12">
        <f>SUM(C33:C38)</f>
        <v>929056</v>
      </c>
      <c r="D40" s="11"/>
      <c r="E40" s="12">
        <f>SUM(E33:E38)</f>
        <v>783943</v>
      </c>
    </row>
    <row r="41" spans="3:5" ht="12.75">
      <c r="C41" s="18"/>
      <c r="D41" s="11"/>
      <c r="E41" s="18"/>
    </row>
    <row r="42" spans="2:5" ht="12.75">
      <c r="B42" s="4" t="s">
        <v>3</v>
      </c>
      <c r="C42" s="18"/>
      <c r="D42" s="11"/>
      <c r="E42" s="18"/>
    </row>
    <row r="43" spans="2:5" ht="12.75">
      <c r="B43" s="3" t="s">
        <v>41</v>
      </c>
      <c r="C43" s="18">
        <v>280190</v>
      </c>
      <c r="D43" s="11"/>
      <c r="E43" s="18">
        <v>132349</v>
      </c>
    </row>
    <row r="44" spans="2:5" ht="12.75">
      <c r="B44" s="3" t="s">
        <v>29</v>
      </c>
      <c r="C44" s="18">
        <v>140704</v>
      </c>
      <c r="D44" s="11"/>
      <c r="E44" s="18">
        <v>119349</v>
      </c>
    </row>
    <row r="45" spans="2:5" ht="12.75">
      <c r="B45" s="3" t="s">
        <v>71</v>
      </c>
      <c r="C45" s="18">
        <v>125000</v>
      </c>
      <c r="D45" s="11"/>
      <c r="E45" s="18">
        <v>196000</v>
      </c>
    </row>
    <row r="46" spans="2:5" ht="12.75">
      <c r="B46" s="3" t="s">
        <v>21</v>
      </c>
      <c r="C46" s="12">
        <v>84</v>
      </c>
      <c r="D46" s="11"/>
      <c r="E46" s="12">
        <v>1935</v>
      </c>
    </row>
    <row r="47" spans="3:5" ht="12.75">
      <c r="C47" s="11"/>
      <c r="D47" s="11"/>
      <c r="E47" s="11"/>
    </row>
    <row r="48" spans="3:5" ht="12.75">
      <c r="C48" s="12">
        <f>SUM(C43:C46)</f>
        <v>545978</v>
      </c>
      <c r="D48" s="11"/>
      <c r="E48" s="12">
        <f>SUM(E43:E46)</f>
        <v>449633</v>
      </c>
    </row>
    <row r="49" spans="3:5" ht="12.75">
      <c r="C49" s="18"/>
      <c r="D49" s="11"/>
      <c r="E49" s="18"/>
    </row>
    <row r="50" spans="2:5" ht="12.75">
      <c r="B50" s="4" t="s">
        <v>52</v>
      </c>
      <c r="C50" s="12">
        <f>+C40-C48</f>
        <v>383078</v>
      </c>
      <c r="D50" s="11"/>
      <c r="E50" s="12">
        <f>+E40-E48</f>
        <v>334310</v>
      </c>
    </row>
    <row r="51" spans="3:5" ht="12.75">
      <c r="C51" s="11"/>
      <c r="D51" s="11"/>
      <c r="E51" s="11"/>
    </row>
    <row r="52" spans="3:5" ht="13.5" thickBot="1">
      <c r="C52" s="37">
        <f>SUM(C26:C29)+C50</f>
        <v>658759</v>
      </c>
      <c r="D52" s="11"/>
      <c r="E52" s="37">
        <f>SUM(E26:E29)+E50</f>
        <v>651370</v>
      </c>
    </row>
    <row r="53" spans="3:5" ht="13.5" thickTop="1">
      <c r="C53" s="18"/>
      <c r="D53" s="11"/>
      <c r="E53" s="18"/>
    </row>
    <row r="54" spans="3:5" ht="12.75">
      <c r="C54" s="18"/>
      <c r="D54" s="11"/>
      <c r="E54" s="18"/>
    </row>
    <row r="55" spans="3:5" ht="12.75">
      <c r="C55" s="18"/>
      <c r="D55" s="11"/>
      <c r="E55" s="18"/>
    </row>
    <row r="56" spans="2:5" ht="12.75">
      <c r="B56" s="3" t="s">
        <v>60</v>
      </c>
      <c r="C56" s="18"/>
      <c r="D56" s="11"/>
      <c r="E56" s="18"/>
    </row>
    <row r="57" spans="2:5" ht="12.75">
      <c r="B57" s="3" t="s">
        <v>83</v>
      </c>
      <c r="C57" s="18"/>
      <c r="D57" s="11"/>
      <c r="E57" s="18"/>
    </row>
  </sheetData>
  <sheetProtection password="CC2A" sheet="1" objects="1" scenarios="1"/>
  <printOptions/>
  <pageMargins left="0.29" right="0.68" top="0.49" bottom="0.35" header="0.25" footer="0.2"/>
  <pageSetup horizontalDpi="600" verticalDpi="600" orientation="portrait" paperSize="9" r:id="rId1"/>
  <headerFooter alignWithMargins="0">
    <oddFooter>&amp;R&amp;P+1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60"/>
  <sheetViews>
    <sheetView workbookViewId="0" topLeftCell="A1">
      <selection activeCell="B30" sqref="B30"/>
    </sheetView>
  </sheetViews>
  <sheetFormatPr defaultColWidth="9.140625" defaultRowHeight="12.75"/>
  <cols>
    <col min="1" max="1" width="2.140625" style="3" customWidth="1"/>
    <col min="2" max="2" width="39.421875" style="3" customWidth="1"/>
    <col min="3" max="6" width="16.7109375" style="3" customWidth="1"/>
    <col min="7" max="7" width="0.5625" style="3" customWidth="1"/>
    <col min="8" max="8" width="16.7109375" style="3" customWidth="1"/>
    <col min="9" max="9" width="14.00390625" style="3" customWidth="1"/>
    <col min="10" max="10" width="16.7109375" style="3" customWidth="1"/>
    <col min="11" max="16384" width="9.140625" style="3" customWidth="1"/>
  </cols>
  <sheetData>
    <row r="3" ht="15">
      <c r="B3" s="1" t="s">
        <v>0</v>
      </c>
    </row>
    <row r="4" ht="12.75">
      <c r="B4" s="3" t="s">
        <v>54</v>
      </c>
    </row>
    <row r="6" ht="12.75">
      <c r="B6" s="4" t="s">
        <v>69</v>
      </c>
    </row>
    <row r="7" ht="12.75">
      <c r="B7" s="4" t="s">
        <v>97</v>
      </c>
    </row>
    <row r="8" ht="12.75">
      <c r="B8" s="5" t="s">
        <v>73</v>
      </c>
    </row>
    <row r="9" ht="12.75">
      <c r="B9" s="5"/>
    </row>
    <row r="10" ht="12.75">
      <c r="B10" s="5"/>
    </row>
    <row r="11" spans="3:8" ht="12.75">
      <c r="C11" s="4" t="s">
        <v>34</v>
      </c>
      <c r="D11" s="4"/>
      <c r="F11" s="39" t="s">
        <v>14</v>
      </c>
      <c r="G11" s="6"/>
      <c r="H11" s="19" t="s">
        <v>11</v>
      </c>
    </row>
    <row r="12" spans="2:4" ht="12.75">
      <c r="B12" s="5"/>
      <c r="C12" s="44" t="s">
        <v>35</v>
      </c>
      <c r="D12" s="44"/>
    </row>
    <row r="13" spans="1:9" ht="12.75">
      <c r="A13" s="36"/>
      <c r="B13" s="36"/>
      <c r="C13" s="7" t="s">
        <v>7</v>
      </c>
      <c r="D13" s="7" t="s">
        <v>8</v>
      </c>
      <c r="E13" s="7" t="s">
        <v>9</v>
      </c>
      <c r="F13" s="7" t="s">
        <v>10</v>
      </c>
      <c r="G13" s="7"/>
      <c r="H13" s="7" t="s">
        <v>12</v>
      </c>
      <c r="I13" s="7" t="s">
        <v>13</v>
      </c>
    </row>
    <row r="14" spans="3:9" ht="12.75">
      <c r="C14" s="20" t="s">
        <v>63</v>
      </c>
      <c r="D14" s="8" t="s">
        <v>6</v>
      </c>
      <c r="E14" s="8" t="s">
        <v>6</v>
      </c>
      <c r="F14" s="8" t="s">
        <v>6</v>
      </c>
      <c r="G14" s="8"/>
      <c r="H14" s="8" t="s">
        <v>6</v>
      </c>
      <c r="I14" s="8" t="s">
        <v>6</v>
      </c>
    </row>
    <row r="15" spans="3:7" ht="12.75">
      <c r="C15" s="8"/>
      <c r="D15" s="8"/>
      <c r="E15" s="8"/>
      <c r="F15" s="8"/>
      <c r="G15" s="8"/>
    </row>
    <row r="16" spans="3:9" ht="12.75">
      <c r="C16" s="21"/>
      <c r="D16" s="21"/>
      <c r="E16" s="18"/>
      <c r="F16" s="18"/>
      <c r="G16" s="18"/>
      <c r="H16" s="18"/>
      <c r="I16" s="18"/>
    </row>
    <row r="17" spans="2:9" ht="12.75">
      <c r="B17" s="10" t="s">
        <v>85</v>
      </c>
      <c r="C17" s="11">
        <v>263299</v>
      </c>
      <c r="D17" s="11">
        <v>264034</v>
      </c>
      <c r="E17" s="18">
        <v>-1434</v>
      </c>
      <c r="F17" s="18">
        <v>31959</v>
      </c>
      <c r="G17" s="18"/>
      <c r="H17" s="18">
        <v>349157</v>
      </c>
      <c r="I17" s="18">
        <f>SUM(D17:H17)</f>
        <v>643716</v>
      </c>
    </row>
    <row r="18" spans="2:9" ht="12.75">
      <c r="B18" s="10" t="s">
        <v>75</v>
      </c>
      <c r="C18" s="11"/>
      <c r="D18" s="11"/>
      <c r="E18" s="18"/>
      <c r="F18" s="18"/>
      <c r="G18" s="18"/>
      <c r="H18" s="18"/>
      <c r="I18" s="18"/>
    </row>
    <row r="19" spans="2:9" ht="12.75">
      <c r="B19" s="10" t="s">
        <v>76</v>
      </c>
      <c r="C19" s="11">
        <v>-3681</v>
      </c>
      <c r="D19" s="11">
        <v>0</v>
      </c>
      <c r="E19" s="18">
        <v>-5403</v>
      </c>
      <c r="F19" s="18">
        <v>0</v>
      </c>
      <c r="G19" s="18"/>
      <c r="H19" s="18">
        <v>0</v>
      </c>
      <c r="I19" s="18">
        <f>SUM(D19:H19)</f>
        <v>-5403</v>
      </c>
    </row>
    <row r="20" spans="2:9" ht="12.75">
      <c r="B20" s="10" t="s">
        <v>92</v>
      </c>
      <c r="C20" s="11"/>
      <c r="D20" s="11"/>
      <c r="E20" s="11"/>
      <c r="F20" s="18"/>
      <c r="G20" s="18"/>
      <c r="H20" s="18"/>
      <c r="I20" s="18"/>
    </row>
    <row r="21" spans="2:9" ht="12.75">
      <c r="B21" s="10" t="s">
        <v>104</v>
      </c>
      <c r="C21" s="11">
        <v>0</v>
      </c>
      <c r="D21" s="11">
        <v>0</v>
      </c>
      <c r="E21" s="11">
        <v>0</v>
      </c>
      <c r="F21" s="11">
        <v>0</v>
      </c>
      <c r="G21" s="11"/>
      <c r="H21" s="18">
        <f>'P&amp;L'!F42</f>
        <v>26412</v>
      </c>
      <c r="I21" s="18">
        <f>SUM(D21:H21)</f>
        <v>26412</v>
      </c>
    </row>
    <row r="22" spans="2:9" ht="12.75">
      <c r="B22" s="10" t="s">
        <v>108</v>
      </c>
      <c r="C22" s="11"/>
      <c r="D22" s="11"/>
      <c r="E22" s="11"/>
      <c r="F22" s="11"/>
      <c r="G22" s="11"/>
      <c r="H22" s="18"/>
      <c r="I22" s="18"/>
    </row>
    <row r="23" spans="2:9" ht="12.75">
      <c r="B23" s="40" t="s">
        <v>106</v>
      </c>
      <c r="C23" s="11">
        <v>0</v>
      </c>
      <c r="D23" s="11">
        <v>0</v>
      </c>
      <c r="E23" s="11">
        <v>0</v>
      </c>
      <c r="F23" s="11">
        <v>0</v>
      </c>
      <c r="G23" s="11"/>
      <c r="H23" s="18">
        <v>-9455</v>
      </c>
      <c r="I23" s="18">
        <f>SUM(D23:H23)</f>
        <v>-9455</v>
      </c>
    </row>
    <row r="24" spans="2:9" ht="12.75">
      <c r="B24" s="40" t="s">
        <v>109</v>
      </c>
      <c r="C24" s="11">
        <v>0</v>
      </c>
      <c r="D24" s="11">
        <v>0</v>
      </c>
      <c r="E24" s="11">
        <v>0</v>
      </c>
      <c r="F24" s="11">
        <v>0</v>
      </c>
      <c r="G24" s="11"/>
      <c r="H24" s="18">
        <v>-4689</v>
      </c>
      <c r="I24" s="18">
        <f>SUM(D24:H24)</f>
        <v>-4689</v>
      </c>
    </row>
    <row r="25" spans="2:9" ht="12.75">
      <c r="B25" s="10"/>
      <c r="C25" s="11"/>
      <c r="D25" s="11"/>
      <c r="E25" s="11"/>
      <c r="F25" s="11"/>
      <c r="G25" s="11"/>
      <c r="H25" s="18"/>
      <c r="I25" s="18"/>
    </row>
    <row r="26" spans="3:9" ht="12.75">
      <c r="C26" s="12"/>
      <c r="D26" s="12"/>
      <c r="E26" s="12"/>
      <c r="F26" s="12"/>
      <c r="G26" s="12"/>
      <c r="H26" s="12"/>
      <c r="I26" s="12"/>
    </row>
    <row r="27" spans="2:10" ht="12.75">
      <c r="B27" s="13"/>
      <c r="C27" s="11"/>
      <c r="D27" s="11"/>
      <c r="E27" s="11"/>
      <c r="F27" s="11"/>
      <c r="G27" s="11"/>
      <c r="H27" s="11"/>
      <c r="I27" s="11"/>
      <c r="J27" s="10"/>
    </row>
    <row r="28" spans="2:9" ht="13.5" thickBot="1">
      <c r="B28" s="13" t="s">
        <v>107</v>
      </c>
      <c r="C28" s="22">
        <f>SUM(C17:C24)</f>
        <v>259618</v>
      </c>
      <c r="D28" s="22">
        <f aca="true" t="shared" si="0" ref="D28:I28">SUM(D17:D24)</f>
        <v>264034</v>
      </c>
      <c r="E28" s="22">
        <f t="shared" si="0"/>
        <v>-6837</v>
      </c>
      <c r="F28" s="22">
        <f t="shared" si="0"/>
        <v>31959</v>
      </c>
      <c r="G28" s="22">
        <f t="shared" si="0"/>
        <v>0</v>
      </c>
      <c r="H28" s="22">
        <f t="shared" si="0"/>
        <v>361425</v>
      </c>
      <c r="I28" s="22">
        <f t="shared" si="0"/>
        <v>650581</v>
      </c>
    </row>
    <row r="29" spans="2:9" ht="13.5" thickTop="1">
      <c r="B29" s="10"/>
      <c r="C29" s="18"/>
      <c r="D29" s="18"/>
      <c r="E29" s="18"/>
      <c r="F29" s="18"/>
      <c r="G29" s="18"/>
      <c r="H29" s="18"/>
      <c r="I29" s="18"/>
    </row>
    <row r="30" spans="5:9" ht="12.75">
      <c r="E30" s="18"/>
      <c r="F30" s="18"/>
      <c r="G30" s="18"/>
      <c r="H30" s="18"/>
      <c r="I30" s="18"/>
    </row>
    <row r="31" spans="2:9" ht="12.75">
      <c r="B31" s="10"/>
      <c r="C31" s="11"/>
      <c r="D31" s="11"/>
      <c r="E31" s="18"/>
      <c r="F31" s="18"/>
      <c r="G31" s="18"/>
      <c r="H31" s="18"/>
      <c r="I31" s="18"/>
    </row>
    <row r="32" spans="2:9" ht="12.75">
      <c r="B32" s="10" t="s">
        <v>84</v>
      </c>
      <c r="C32" s="11">
        <v>263464</v>
      </c>
      <c r="D32" s="11">
        <v>263984</v>
      </c>
      <c r="E32" s="18">
        <v>-1078</v>
      </c>
      <c r="F32" s="18">
        <v>31914</v>
      </c>
      <c r="G32" s="18"/>
      <c r="H32" s="18">
        <v>313759</v>
      </c>
      <c r="I32" s="18">
        <f>SUM(D32:H32)</f>
        <v>608579</v>
      </c>
    </row>
    <row r="33" spans="2:9" ht="12.75">
      <c r="B33" s="10" t="s">
        <v>75</v>
      </c>
      <c r="C33" s="11"/>
      <c r="D33" s="11"/>
      <c r="E33" s="18"/>
      <c r="F33" s="18"/>
      <c r="G33" s="18"/>
      <c r="H33" s="18"/>
      <c r="I33" s="18"/>
    </row>
    <row r="34" spans="2:9" ht="12.75">
      <c r="B34" s="10" t="s">
        <v>76</v>
      </c>
      <c r="C34" s="11">
        <v>-215</v>
      </c>
      <c r="D34" s="11">
        <v>0</v>
      </c>
      <c r="E34" s="18">
        <v>-356</v>
      </c>
      <c r="F34" s="18">
        <v>0</v>
      </c>
      <c r="G34" s="18"/>
      <c r="H34" s="18">
        <v>0</v>
      </c>
      <c r="I34" s="18">
        <f>SUM(D34:H34)</f>
        <v>-356</v>
      </c>
    </row>
    <row r="35" spans="2:9" ht="12.75">
      <c r="B35" s="10" t="s">
        <v>92</v>
      </c>
      <c r="C35" s="11">
        <v>50</v>
      </c>
      <c r="D35" s="11">
        <v>50</v>
      </c>
      <c r="E35" s="18">
        <v>0</v>
      </c>
      <c r="F35" s="18">
        <v>45</v>
      </c>
      <c r="G35" s="18"/>
      <c r="H35" s="18">
        <v>0</v>
      </c>
      <c r="I35" s="18">
        <f>SUM(D35:H35)</f>
        <v>95</v>
      </c>
    </row>
    <row r="36" spans="2:9" ht="12.75">
      <c r="B36" s="10" t="s">
        <v>104</v>
      </c>
      <c r="C36" s="11">
        <v>0</v>
      </c>
      <c r="D36" s="11">
        <v>0</v>
      </c>
      <c r="E36" s="18">
        <v>0</v>
      </c>
      <c r="F36" s="18">
        <v>0</v>
      </c>
      <c r="G36" s="18"/>
      <c r="H36" s="18">
        <v>44883</v>
      </c>
      <c r="I36" s="18">
        <f>SUM(D36:H36)</f>
        <v>44883</v>
      </c>
    </row>
    <row r="37" spans="2:9" ht="12.75">
      <c r="B37" s="10" t="s">
        <v>108</v>
      </c>
      <c r="C37" s="11"/>
      <c r="D37" s="11"/>
      <c r="E37" s="18"/>
      <c r="F37" s="18"/>
      <c r="G37" s="18"/>
      <c r="H37" s="18"/>
      <c r="I37" s="18"/>
    </row>
    <row r="38" spans="2:9" ht="12.75">
      <c r="B38" s="40" t="s">
        <v>105</v>
      </c>
      <c r="C38" s="11">
        <v>0</v>
      </c>
      <c r="D38" s="11">
        <v>0</v>
      </c>
      <c r="E38" s="18">
        <v>0</v>
      </c>
      <c r="F38" s="18">
        <v>0</v>
      </c>
      <c r="G38" s="18"/>
      <c r="H38" s="18">
        <v>-4742</v>
      </c>
      <c r="I38" s="18">
        <f>SUM(D38:H38)</f>
        <v>-4742</v>
      </c>
    </row>
    <row r="39" spans="2:9" ht="12.75">
      <c r="B39" s="41" t="s">
        <v>106</v>
      </c>
      <c r="C39" s="11">
        <v>0</v>
      </c>
      <c r="D39" s="11">
        <v>0</v>
      </c>
      <c r="E39" s="18">
        <v>0</v>
      </c>
      <c r="F39" s="18">
        <v>0</v>
      </c>
      <c r="H39" s="18">
        <v>-4743</v>
      </c>
      <c r="I39" s="18">
        <f>SUM(D39:H39)</f>
        <v>-4743</v>
      </c>
    </row>
    <row r="40" spans="2:9" ht="12.75">
      <c r="B40" s="10"/>
      <c r="C40" s="12"/>
      <c r="D40" s="12"/>
      <c r="E40" s="12"/>
      <c r="F40" s="12"/>
      <c r="G40" s="12"/>
      <c r="H40" s="12"/>
      <c r="I40" s="12"/>
    </row>
    <row r="41" spans="2:9" ht="12.75">
      <c r="B41" s="10"/>
      <c r="C41" s="11"/>
      <c r="D41" s="11"/>
      <c r="E41" s="11"/>
      <c r="F41" s="11"/>
      <c r="G41" s="11"/>
      <c r="H41" s="11"/>
      <c r="I41" s="11"/>
    </row>
    <row r="42" spans="2:9" ht="13.5" thickBot="1">
      <c r="B42" s="13" t="s">
        <v>103</v>
      </c>
      <c r="C42" s="22">
        <f aca="true" t="shared" si="1" ref="C42:I42">SUM(C31:C39)</f>
        <v>263299</v>
      </c>
      <c r="D42" s="22">
        <f t="shared" si="1"/>
        <v>264034</v>
      </c>
      <c r="E42" s="22">
        <f t="shared" si="1"/>
        <v>-1434</v>
      </c>
      <c r="F42" s="22">
        <f t="shared" si="1"/>
        <v>31959</v>
      </c>
      <c r="G42" s="22">
        <f t="shared" si="1"/>
        <v>0</v>
      </c>
      <c r="H42" s="22">
        <f t="shared" si="1"/>
        <v>349157</v>
      </c>
      <c r="I42" s="22">
        <f t="shared" si="1"/>
        <v>643716</v>
      </c>
    </row>
    <row r="43" spans="2:9" ht="13.5" thickTop="1">
      <c r="B43" s="13"/>
      <c r="C43" s="11"/>
      <c r="D43" s="11"/>
      <c r="E43" s="18"/>
      <c r="F43" s="18"/>
      <c r="G43" s="18"/>
      <c r="H43" s="18"/>
      <c r="I43" s="18"/>
    </row>
    <row r="44" spans="2:4" ht="12.75">
      <c r="B44" s="10"/>
      <c r="C44" s="10"/>
      <c r="D44" s="10"/>
    </row>
    <row r="45" spans="2:4" ht="12.75">
      <c r="B45" s="10"/>
      <c r="C45" s="10"/>
      <c r="D45" s="10"/>
    </row>
    <row r="46" spans="2:4" ht="12.75">
      <c r="B46" s="10" t="s">
        <v>87</v>
      </c>
      <c r="C46" s="11"/>
      <c r="D46" s="11"/>
    </row>
    <row r="47" spans="2:4" ht="12.75">
      <c r="B47" s="10"/>
      <c r="C47" s="10"/>
      <c r="D47" s="10"/>
    </row>
    <row r="48" spans="2:4" ht="12.75">
      <c r="B48" s="10"/>
      <c r="C48" s="10"/>
      <c r="D48" s="10"/>
    </row>
    <row r="49" spans="2:4" ht="12.75">
      <c r="B49" s="10"/>
      <c r="C49" s="10"/>
      <c r="D49" s="10"/>
    </row>
    <row r="50" spans="2:4" ht="12.75">
      <c r="B50" s="10"/>
      <c r="C50" s="10"/>
      <c r="D50" s="10"/>
    </row>
    <row r="51" spans="2:4" ht="12.75">
      <c r="B51" s="10"/>
      <c r="C51" s="10"/>
      <c r="D51" s="10"/>
    </row>
    <row r="52" spans="2:4" ht="12.75">
      <c r="B52" s="10"/>
      <c r="C52" s="10"/>
      <c r="D52" s="10"/>
    </row>
    <row r="53" spans="2:4" ht="12.75">
      <c r="B53" s="10"/>
      <c r="C53" s="10"/>
      <c r="D53" s="10"/>
    </row>
    <row r="54" spans="2:4" ht="12.75">
      <c r="B54" s="10"/>
      <c r="C54" s="10"/>
      <c r="D54" s="10"/>
    </row>
    <row r="55" spans="2:4" ht="12.75">
      <c r="B55" s="10"/>
      <c r="C55" s="10"/>
      <c r="D55" s="10"/>
    </row>
    <row r="56" spans="2:4" ht="12.75">
      <c r="B56" s="10"/>
      <c r="C56" s="10"/>
      <c r="D56" s="10"/>
    </row>
    <row r="57" spans="2:4" ht="12.75">
      <c r="B57" s="10"/>
      <c r="C57" s="10"/>
      <c r="D57" s="10"/>
    </row>
    <row r="58" spans="2:4" ht="12.75">
      <c r="B58" s="10"/>
      <c r="C58" s="10"/>
      <c r="D58" s="10"/>
    </row>
    <row r="59" spans="2:4" ht="12.75">
      <c r="B59" s="10"/>
      <c r="C59" s="10"/>
      <c r="D59" s="10"/>
    </row>
    <row r="60" spans="2:4" ht="12.75">
      <c r="B60" s="10"/>
      <c r="C60" s="10"/>
      <c r="D60" s="10"/>
    </row>
  </sheetData>
  <sheetProtection password="CC2A" sheet="1" objects="1" scenarios="1"/>
  <mergeCells count="1">
    <mergeCell ref="C12:D12"/>
  </mergeCells>
  <printOptions/>
  <pageMargins left="0.52" right="0.2" top="0.26" bottom="0.33" header="0.18" footer="0.25"/>
  <pageSetup horizontalDpi="600" verticalDpi="600" orientation="landscape" paperSize="9" scale="90" r:id="rId1"/>
  <headerFooter alignWithMargins="0">
    <oddFooter>&amp;R&amp;P+2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G65"/>
  <sheetViews>
    <sheetView workbookViewId="0" topLeftCell="A1">
      <selection activeCell="F23" sqref="F23"/>
    </sheetView>
  </sheetViews>
  <sheetFormatPr defaultColWidth="9.140625" defaultRowHeight="12.75"/>
  <cols>
    <col min="1" max="1" width="6.7109375" style="3" customWidth="1"/>
    <col min="2" max="2" width="54.7109375" style="3" customWidth="1"/>
    <col min="3" max="3" width="12.7109375" style="3" customWidth="1"/>
    <col min="4" max="4" width="1.7109375" style="3" customWidth="1"/>
    <col min="5" max="5" width="12.7109375" style="3" customWidth="1"/>
    <col min="6" max="16384" width="9.140625" style="3" customWidth="1"/>
  </cols>
  <sheetData>
    <row r="3" spans="2:4" ht="12.75" customHeight="1">
      <c r="B3" s="1" t="s">
        <v>0</v>
      </c>
      <c r="C3" s="4"/>
      <c r="D3" s="4"/>
    </row>
    <row r="4" spans="2:4" ht="12.75" customHeight="1">
      <c r="B4" s="3" t="s">
        <v>54</v>
      </c>
      <c r="C4" s="4"/>
      <c r="D4" s="4"/>
    </row>
    <row r="5" spans="2:4" ht="12.75" customHeight="1">
      <c r="B5" s="4"/>
      <c r="C5" s="4"/>
      <c r="D5" s="4"/>
    </row>
    <row r="6" spans="2:4" ht="12.75" customHeight="1">
      <c r="B6" s="4" t="s">
        <v>64</v>
      </c>
      <c r="C6" s="4"/>
      <c r="D6" s="4"/>
    </row>
    <row r="7" spans="2:4" ht="12.75" customHeight="1">
      <c r="B7" s="4" t="s">
        <v>97</v>
      </c>
      <c r="C7" s="4"/>
      <c r="D7" s="4"/>
    </row>
    <row r="8" ht="12.75" customHeight="1">
      <c r="B8" s="5" t="s">
        <v>73</v>
      </c>
    </row>
    <row r="9" spans="3:5" ht="12.75" customHeight="1">
      <c r="C9" s="7" t="s">
        <v>98</v>
      </c>
      <c r="D9" s="23"/>
      <c r="E9" s="7" t="s">
        <v>98</v>
      </c>
    </row>
    <row r="10" spans="3:5" ht="12.75" customHeight="1">
      <c r="C10" s="7" t="s">
        <v>46</v>
      </c>
      <c r="D10" s="23"/>
      <c r="E10" s="7" t="s">
        <v>46</v>
      </c>
    </row>
    <row r="11" spans="3:5" ht="12.75" customHeight="1">
      <c r="C11" s="8">
        <v>38564</v>
      </c>
      <c r="D11" s="24"/>
      <c r="E11" s="8">
        <v>38199</v>
      </c>
    </row>
    <row r="12" spans="3:5" ht="12.75" customHeight="1">
      <c r="C12" s="8" t="s">
        <v>6</v>
      </c>
      <c r="D12" s="25"/>
      <c r="E12" s="8" t="s">
        <v>6</v>
      </c>
    </row>
    <row r="13" spans="2:5" ht="12.75" customHeight="1">
      <c r="B13" s="26"/>
      <c r="C13" s="26"/>
      <c r="D13" s="27"/>
      <c r="E13" s="28"/>
    </row>
    <row r="14" spans="2:5" ht="12.75" customHeight="1">
      <c r="B14" s="15" t="s">
        <v>80</v>
      </c>
      <c r="C14" s="18">
        <f>'P&amp;L'!F38</f>
        <v>27499</v>
      </c>
      <c r="D14" s="29"/>
      <c r="E14" s="18">
        <v>46718</v>
      </c>
    </row>
    <row r="15" spans="2:5" ht="12.75" customHeight="1">
      <c r="B15" s="15"/>
      <c r="C15" s="15"/>
      <c r="D15" s="29"/>
      <c r="E15" s="18"/>
    </row>
    <row r="16" spans="2:5" ht="12.75" customHeight="1">
      <c r="B16" s="26" t="s">
        <v>30</v>
      </c>
      <c r="C16" s="15"/>
      <c r="D16" s="29"/>
      <c r="E16" s="18"/>
    </row>
    <row r="17" spans="2:5" ht="12.75" customHeight="1">
      <c r="B17" s="15" t="s">
        <v>42</v>
      </c>
      <c r="C17" s="18">
        <v>35402</v>
      </c>
      <c r="D17" s="29"/>
      <c r="E17" s="18">
        <v>56806</v>
      </c>
    </row>
    <row r="18" spans="2:5" ht="12.75" customHeight="1">
      <c r="B18" s="15" t="s">
        <v>43</v>
      </c>
      <c r="C18" s="18">
        <v>-17095</v>
      </c>
      <c r="D18" s="29"/>
      <c r="E18" s="18">
        <v>-23373</v>
      </c>
    </row>
    <row r="19" spans="2:5" ht="12.75" customHeight="1">
      <c r="B19" s="15" t="s">
        <v>91</v>
      </c>
      <c r="C19" s="43">
        <v>6750</v>
      </c>
      <c r="D19" s="29"/>
      <c r="E19" s="12">
        <v>9653</v>
      </c>
    </row>
    <row r="20" spans="3:5" ht="6.75" customHeight="1">
      <c r="C20" s="11"/>
      <c r="E20" s="11"/>
    </row>
    <row r="21" spans="2:5" ht="12.75" customHeight="1">
      <c r="B21" s="15"/>
      <c r="C21" s="18">
        <f>SUM(C14:C19)</f>
        <v>52556</v>
      </c>
      <c r="E21" s="18">
        <f>SUM(E14:E19)</f>
        <v>89804</v>
      </c>
    </row>
    <row r="22" spans="2:5" ht="12.75" customHeight="1">
      <c r="B22" s="26" t="s">
        <v>58</v>
      </c>
      <c r="C22" s="26"/>
      <c r="D22" s="30"/>
      <c r="E22" s="28"/>
    </row>
    <row r="23" spans="2:5" ht="12.75" customHeight="1">
      <c r="B23" s="15" t="s">
        <v>31</v>
      </c>
      <c r="C23" s="18">
        <v>47696</v>
      </c>
      <c r="D23" s="31"/>
      <c r="E23" s="18">
        <v>-27163</v>
      </c>
    </row>
    <row r="24" spans="2:5" ht="12.75" customHeight="1">
      <c r="B24" s="15" t="s">
        <v>32</v>
      </c>
      <c r="C24" s="18">
        <v>5766</v>
      </c>
      <c r="D24" s="31"/>
      <c r="E24" s="18">
        <v>-28414</v>
      </c>
    </row>
    <row r="25" spans="2:5" ht="12.75" customHeight="1">
      <c r="B25" s="15" t="s">
        <v>81</v>
      </c>
      <c r="C25" s="11">
        <v>-2734</v>
      </c>
      <c r="D25" s="32"/>
      <c r="E25" s="11">
        <v>-6423</v>
      </c>
    </row>
    <row r="26" spans="2:5" ht="12.75" customHeight="1">
      <c r="B26" s="15" t="s">
        <v>114</v>
      </c>
      <c r="C26" s="12">
        <v>-266</v>
      </c>
      <c r="D26" s="32"/>
      <c r="E26" s="12">
        <v>0</v>
      </c>
    </row>
    <row r="27" spans="2:5" ht="6.75" customHeight="1">
      <c r="B27" s="15"/>
      <c r="C27" s="11"/>
      <c r="D27" s="32"/>
      <c r="E27" s="11"/>
    </row>
    <row r="28" spans="2:5" ht="12.75" customHeight="1">
      <c r="B28" s="15"/>
      <c r="C28" s="18">
        <f>SUM(C21:C26)</f>
        <v>103018</v>
      </c>
      <c r="D28" s="32"/>
      <c r="E28" s="18">
        <f>SUM(E21:E26)</f>
        <v>27804</v>
      </c>
    </row>
    <row r="29" spans="2:5" ht="12.75" customHeight="1">
      <c r="B29" s="15"/>
      <c r="C29" s="15"/>
      <c r="D29" s="31"/>
      <c r="E29" s="18"/>
    </row>
    <row r="30" spans="2:5" ht="12.75" customHeight="1">
      <c r="B30" s="15" t="s">
        <v>55</v>
      </c>
      <c r="C30" s="12">
        <v>-20051</v>
      </c>
      <c r="D30" s="31"/>
      <c r="E30" s="12">
        <v>-37716</v>
      </c>
    </row>
    <row r="31" spans="2:5" ht="9" customHeight="1">
      <c r="B31" s="15"/>
      <c r="C31" s="14"/>
      <c r="D31" s="31"/>
      <c r="E31" s="11"/>
    </row>
    <row r="32" spans="2:5" ht="12.75" customHeight="1">
      <c r="B32" s="26" t="s">
        <v>65</v>
      </c>
      <c r="C32" s="33">
        <f>SUM(C28:C30)</f>
        <v>82967</v>
      </c>
      <c r="D32" s="34"/>
      <c r="E32" s="33">
        <f>SUM(E28:E30)</f>
        <v>-9912</v>
      </c>
    </row>
    <row r="33" spans="2:5" ht="12.75" customHeight="1">
      <c r="B33" s="15"/>
      <c r="C33" s="15"/>
      <c r="D33" s="31"/>
      <c r="E33" s="18"/>
    </row>
    <row r="34" spans="2:5" ht="12.75" customHeight="1">
      <c r="B34" s="26" t="s">
        <v>15</v>
      </c>
      <c r="C34" s="26"/>
      <c r="D34" s="30"/>
      <c r="E34" s="28"/>
    </row>
    <row r="35" spans="2:5" ht="12.75" customHeight="1">
      <c r="B35" s="15" t="s">
        <v>94</v>
      </c>
      <c r="C35" s="18">
        <v>50236</v>
      </c>
      <c r="D35" s="31"/>
      <c r="E35" s="18">
        <v>-8155</v>
      </c>
    </row>
    <row r="36" spans="2:4" ht="12.75" customHeight="1">
      <c r="B36" s="15" t="s">
        <v>110</v>
      </c>
      <c r="C36" s="18"/>
      <c r="D36" s="31"/>
    </row>
    <row r="37" spans="2:5" ht="12.75" customHeight="1">
      <c r="B37" s="15" t="s">
        <v>89</v>
      </c>
      <c r="C37" s="18">
        <v>-9000</v>
      </c>
      <c r="D37" s="31"/>
      <c r="E37" s="18">
        <v>-1000</v>
      </c>
    </row>
    <row r="38" spans="2:5" ht="12.75" customHeight="1">
      <c r="B38" s="15" t="s">
        <v>47</v>
      </c>
      <c r="C38" s="12">
        <v>-6500</v>
      </c>
      <c r="D38" s="31"/>
      <c r="E38" s="12">
        <v>-6265</v>
      </c>
    </row>
    <row r="39" spans="2:5" ht="6.75" customHeight="1">
      <c r="B39" s="15"/>
      <c r="C39" s="11"/>
      <c r="D39" s="31"/>
      <c r="E39" s="11"/>
    </row>
    <row r="40" spans="2:5" ht="12.75" customHeight="1">
      <c r="B40" s="26" t="s">
        <v>68</v>
      </c>
      <c r="C40" s="33">
        <f>SUM(C35:C38)</f>
        <v>34736</v>
      </c>
      <c r="D40" s="34"/>
      <c r="E40" s="33">
        <f>SUM(E35:E38)</f>
        <v>-15420</v>
      </c>
    </row>
    <row r="41" spans="2:5" ht="12.75" customHeight="1">
      <c r="B41" s="15"/>
      <c r="C41" s="15"/>
      <c r="D41" s="31"/>
      <c r="E41" s="18"/>
    </row>
    <row r="42" spans="2:5" ht="12.75" customHeight="1">
      <c r="B42" s="26" t="s">
        <v>16</v>
      </c>
      <c r="C42" s="26"/>
      <c r="D42" s="30"/>
      <c r="E42" s="28"/>
    </row>
    <row r="43" spans="2:5" ht="12.75" customHeight="1">
      <c r="B43" s="15" t="s">
        <v>90</v>
      </c>
      <c r="C43" s="18">
        <v>-14706</v>
      </c>
      <c r="D43" s="31"/>
      <c r="E43" s="18">
        <v>-9485</v>
      </c>
    </row>
    <row r="44" spans="2:5" ht="12.75" customHeight="1">
      <c r="B44" s="15" t="s">
        <v>17</v>
      </c>
      <c r="C44" s="18">
        <v>-6780</v>
      </c>
      <c r="D44" s="32"/>
      <c r="E44" s="18">
        <v>-9454</v>
      </c>
    </row>
    <row r="45" spans="2:5" ht="12.75" customHeight="1">
      <c r="B45" s="15" t="s">
        <v>117</v>
      </c>
      <c r="C45" s="18">
        <v>-71000</v>
      </c>
      <c r="D45" s="32"/>
      <c r="E45" s="18">
        <v>68000</v>
      </c>
    </row>
    <row r="46" spans="2:5" ht="12.75" customHeight="1">
      <c r="B46" s="15" t="s">
        <v>93</v>
      </c>
      <c r="C46" s="18">
        <v>0</v>
      </c>
      <c r="D46" s="32"/>
      <c r="E46" s="18">
        <v>95</v>
      </c>
    </row>
    <row r="47" spans="2:5" ht="12.75" customHeight="1">
      <c r="B47" s="15" t="s">
        <v>77</v>
      </c>
      <c r="C47" s="12">
        <v>-5403</v>
      </c>
      <c r="D47" s="31"/>
      <c r="E47" s="12">
        <v>-356</v>
      </c>
    </row>
    <row r="48" spans="2:5" ht="6" customHeight="1">
      <c r="B48" s="15"/>
      <c r="C48" s="11"/>
      <c r="D48" s="31"/>
      <c r="E48" s="11"/>
    </row>
    <row r="49" spans="2:5" ht="12.75" customHeight="1">
      <c r="B49" s="26" t="s">
        <v>66</v>
      </c>
      <c r="C49" s="33">
        <f>SUM(C43:C47)</f>
        <v>-97889</v>
      </c>
      <c r="D49" s="34"/>
      <c r="E49" s="33">
        <f>SUM(E43:E47)</f>
        <v>48800</v>
      </c>
    </row>
    <row r="50" spans="2:5" ht="12.75" customHeight="1">
      <c r="B50" s="15"/>
      <c r="C50" s="15"/>
      <c r="D50" s="31"/>
      <c r="E50" s="15"/>
    </row>
    <row r="51" spans="2:5" ht="12.75" customHeight="1">
      <c r="B51" s="26" t="s">
        <v>56</v>
      </c>
      <c r="C51" s="18">
        <f>+C32+C40+C49</f>
        <v>19814</v>
      </c>
      <c r="D51" s="30"/>
      <c r="E51" s="18">
        <f>+E32+E40+E49</f>
        <v>23468</v>
      </c>
    </row>
    <row r="52" spans="2:5" ht="12.75" customHeight="1">
      <c r="B52" s="26"/>
      <c r="C52" s="18"/>
      <c r="D52" s="30"/>
      <c r="E52" s="18"/>
    </row>
    <row r="53" spans="2:5" ht="12.75" customHeight="1">
      <c r="B53" s="26" t="s">
        <v>111</v>
      </c>
      <c r="C53" s="12">
        <f>'BS'!E38</f>
        <v>95908</v>
      </c>
      <c r="D53" s="32"/>
      <c r="E53" s="12">
        <v>72440</v>
      </c>
    </row>
    <row r="54" spans="2:5" ht="8.25" customHeight="1">
      <c r="B54" s="26"/>
      <c r="C54" s="11"/>
      <c r="D54" s="32"/>
      <c r="E54" s="11"/>
    </row>
    <row r="55" spans="2:5" ht="12.75" customHeight="1" thickBot="1">
      <c r="B55" s="26" t="s">
        <v>112</v>
      </c>
      <c r="C55" s="22">
        <f>SUM(C51:C53)</f>
        <v>115722</v>
      </c>
      <c r="D55" s="32"/>
      <c r="E55" s="22">
        <f>SUM(E51:E53)</f>
        <v>95908</v>
      </c>
    </row>
    <row r="56" ht="12.75" customHeight="1" thickTop="1">
      <c r="D56" s="10"/>
    </row>
    <row r="57" spans="2:5" ht="12.75" customHeight="1">
      <c r="B57" s="15" t="s">
        <v>113</v>
      </c>
      <c r="C57" s="15"/>
      <c r="D57" s="31"/>
      <c r="E57" s="15"/>
    </row>
    <row r="58" spans="2:5" ht="12.75" customHeight="1">
      <c r="B58" s="3" t="s">
        <v>53</v>
      </c>
      <c r="C58" s="18">
        <f>SUM('BS'!C38)</f>
        <v>115722</v>
      </c>
      <c r="D58" s="35"/>
      <c r="E58" s="18">
        <v>95908</v>
      </c>
    </row>
    <row r="59" spans="2:5" ht="12.75" customHeight="1">
      <c r="B59" s="3" t="s">
        <v>72</v>
      </c>
      <c r="C59" s="12">
        <v>0</v>
      </c>
      <c r="D59" s="35"/>
      <c r="E59" s="12">
        <v>0</v>
      </c>
    </row>
    <row r="60" spans="3:5" ht="7.5" customHeight="1">
      <c r="C60" s="11"/>
      <c r="D60" s="35"/>
      <c r="E60" s="11"/>
    </row>
    <row r="61" spans="3:7" ht="12.75" customHeight="1" thickBot="1">
      <c r="C61" s="22">
        <f>SUM(C58:C59)</f>
        <v>115722</v>
      </c>
      <c r="D61" s="35"/>
      <c r="E61" s="22">
        <f>SUM(E58:E59)</f>
        <v>95908</v>
      </c>
      <c r="G61" s="38"/>
    </row>
    <row r="62" spans="4:5" ht="12.75" customHeight="1" thickTop="1">
      <c r="D62" s="35"/>
      <c r="E62" s="29"/>
    </row>
    <row r="63" spans="2:5" ht="12.75" customHeight="1">
      <c r="B63" s="3" t="s">
        <v>67</v>
      </c>
      <c r="C63" s="15"/>
      <c r="D63" s="31"/>
      <c r="E63" s="29"/>
    </row>
    <row r="64" spans="2:5" ht="12.75" customHeight="1">
      <c r="B64" s="3" t="s">
        <v>86</v>
      </c>
      <c r="C64" s="15"/>
      <c r="D64" s="31"/>
      <c r="E64" s="29"/>
    </row>
    <row r="65" spans="2:5" ht="12.75" customHeight="1">
      <c r="B65" s="15"/>
      <c r="C65" s="15"/>
      <c r="D65" s="31"/>
      <c r="E65" s="29"/>
    </row>
  </sheetData>
  <sheetProtection password="CC2A" sheet="1" objects="1" scenarios="1"/>
  <printOptions/>
  <pageMargins left="0.33" right="0.28" top="0.46" bottom="0.29" header="0.25" footer="0.2"/>
  <pageSetup horizontalDpi="600" verticalDpi="600" orientation="portrait" paperSize="9" r:id="rId1"/>
  <headerFooter alignWithMargins="0">
    <oddFooter>&amp;R&amp;P+3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HWANG DBS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ACGANSC</cp:lastModifiedBy>
  <cp:lastPrinted>2005-09-08T07:20:58Z</cp:lastPrinted>
  <dcterms:created xsi:type="dcterms:W3CDTF">2002-07-24T06:27:36Z</dcterms:created>
  <dcterms:modified xsi:type="dcterms:W3CDTF">2005-09-26T05:00:35Z</dcterms:modified>
  <cp:category/>
  <cp:version/>
  <cp:contentType/>
  <cp:contentStatus/>
</cp:coreProperties>
</file>