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'Cashflow'!$A$1:$F$61</definedName>
    <definedName name="_xlnm.Print_Area" localSheetId="2">'Equity'!$A$1:$J$35</definedName>
    <definedName name="_xlnm.Print_Area" localSheetId="0">'P&amp;L'!$A$1:$G$51</definedName>
  </definedNames>
  <calcPr fullCalcOnLoad="1"/>
</workbook>
</file>

<file path=xl/sharedStrings.xml><?xml version="1.0" encoding="utf-8"?>
<sst xmlns="http://schemas.openxmlformats.org/spreadsheetml/2006/main" count="143" uniqueCount="103">
  <si>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</si>
  <si>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</si>
  <si>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</si>
  <si>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</si>
  <si>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</si>
  <si>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</si>
  <si>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</si>
  <si>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</si>
  <si>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</si>
  <si>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</si>
  <si>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</si>
  <si>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</si>
  <si>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</si>
  <si>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</si>
  <si>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</si>
  <si>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</si>
  <si>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</si>
  <si>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</si>
  <si>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</si>
  <si>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</si>
  <si>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</si>
  <si>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</si>
  <si>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</si>
  <si>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</si>
  <si>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</si>
  <si>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</si>
  <si>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</si>
  <si>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</si>
  <si>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</si>
  <si>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</si>
  <si>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>Adjustments for:</t>
  </si>
  <si>
    <t>Receivables</t>
  </si>
  <si>
    <t>Payables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</si>
  <si>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</si>
  <si>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</si>
  <si>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</si>
  <si>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</si>
  <si>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</si>
  <si>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</si>
  <si>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</si>
  <si>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</si>
  <si>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</si>
  <si>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</si>
  <si>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</si>
  <si>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</si>
  <si>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</si>
  <si>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</si>
  <si>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</si>
  <si>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</si>
  <si>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</si>
  <si>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</si>
  <si>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</si>
  <si>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</si>
  <si>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</si>
  <si>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</si>
  <si>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</si>
  <si>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</si>
  <si>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</si>
  <si>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</si>
  <si>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</si>
  <si>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</si>
  <si>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</si>
  <si>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</si>
  <si>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</si>
  <si>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</si>
  <si>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</si>
  <si>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</si>
  <si>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</si>
  <si>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</si>
  <si>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</si>
  <si>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</si>
  <si>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</si>
  <si>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</si>
  <si>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 xml:space="preserve"> Bank overdraft </t>
  </si>
  <si>
    <t>(The figures have not been audited)</t>
  </si>
  <si>
    <t>Profit from operations</t>
  </si>
  <si>
    <t>Shares repurchased held as treasury</t>
  </si>
  <si>
    <t xml:space="preserve">   shares at cost</t>
  </si>
  <si>
    <t>Shares repurchased</t>
  </si>
  <si>
    <t>.</t>
  </si>
  <si>
    <t>Cash and cash equivalents at beginning of financial year</t>
  </si>
  <si>
    <t>Cash and cash equivalents at end of financial year comprise:</t>
  </si>
  <si>
    <t>Earnings per share (sen)</t>
  </si>
  <si>
    <t>Profit before taxation</t>
  </si>
  <si>
    <t>Profit after taxation</t>
  </si>
  <si>
    <t>Short term investments and Funds under management</t>
  </si>
  <si>
    <t>Finance costs</t>
  </si>
  <si>
    <t>financial report for the year ended 31 July 2004.</t>
  </si>
  <si>
    <t>As at 1 August 2003</t>
  </si>
  <si>
    <t>As at 31 October 2003</t>
  </si>
  <si>
    <t>As at 1 August 2004</t>
  </si>
  <si>
    <t>As at 31 October 2004</t>
  </si>
  <si>
    <t>annual financial report for the year ended 31 July 2004.</t>
  </si>
  <si>
    <t>The condensed consolidated statements of changes in equity are to be read in conjunction with the most recent annual financial report for the year ended 31 July 2004.</t>
  </si>
  <si>
    <t>for the quarter ended 31 October 2004</t>
  </si>
  <si>
    <t>as at 31 October 2004</t>
  </si>
  <si>
    <t>Net profit for the financial period</t>
  </si>
  <si>
    <t>Condensed Consolidated Balance Sheets</t>
  </si>
  <si>
    <t>Cash and cash equivalents at end of financial period</t>
  </si>
  <si>
    <t>Net (repayment)/proceeds from bank borrowings</t>
  </si>
  <si>
    <t>Balance payment of acquisition of business of Thong &amp; Kay</t>
  </si>
  <si>
    <t xml:space="preserve">    Hian Securities Sdn. Bhd.</t>
  </si>
  <si>
    <t>Dividends received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</si>
</sst>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5" fontId="0" fillId="2" borderId="2" xfId="15" applyNumberFormat="1" applyFont="1" applyFill="1" applyBorder="1" applyAlignment="1">
      <alignment/>
    </xf>
    <xf numFmtId="43" fontId="0" fillId="2" borderId="2" xfId="15" applyFont="1" applyFill="1" applyBorder="1" applyAlignment="1">
      <alignment/>
    </xf>
    <xf numFmtId="165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3"/>
  <sheetViews>
    <sheetView workbookViewId="0" topLeftCell="A1">
      <selection activeCell="H12" sqref="H12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ht="15">
      <c r="G1" s="1"/>
    </row>
    <row r="2" spans="2:7" ht="15">
      <c r="B2" s="1" t="s">
        <v>0</v>
      </c>
      <c r="D2" s="2"/>
      <c r="G2" s="8"/>
    </row>
    <row r="3" ht="12.75">
      <c r="B3" s="3" t="s">
        <v>55</v>
      </c>
    </row>
    <row r="5" ht="12.75">
      <c r="B5" s="4" t="s">
        <v>23</v>
      </c>
    </row>
    <row r="6" ht="12.75">
      <c r="B6" s="4" t="s">
        <v>94</v>
      </c>
    </row>
    <row r="7" ht="12.75">
      <c r="B7" s="5" t="s">
        <v>74</v>
      </c>
    </row>
    <row r="8" ht="12.75">
      <c r="B8" s="4"/>
    </row>
    <row r="9" spans="3:7" ht="12.75">
      <c r="C9" s="41" t="s">
        <v>18</v>
      </c>
      <c r="D9" s="41"/>
      <c r="F9" s="41" t="s">
        <v>19</v>
      </c>
      <c r="G9" s="41"/>
    </row>
    <row r="10" spans="3:7" ht="12.75">
      <c r="C10" s="8" t="s">
        <v>46</v>
      </c>
      <c r="D10" s="8" t="s">
        <v>46</v>
      </c>
      <c r="E10" s="8"/>
      <c r="F10" s="8" t="s">
        <v>46</v>
      </c>
      <c r="G10" s="8" t="s">
        <v>46</v>
      </c>
    </row>
    <row r="11" spans="3:7" ht="12.75">
      <c r="C11" s="8" t="s">
        <v>47</v>
      </c>
      <c r="D11" s="8" t="s">
        <v>47</v>
      </c>
      <c r="E11" s="8"/>
      <c r="F11" s="8" t="s">
        <v>47</v>
      </c>
      <c r="G11" s="8" t="s">
        <v>47</v>
      </c>
    </row>
    <row r="12" spans="3:7" ht="12.75">
      <c r="C12" s="9">
        <v>38291</v>
      </c>
      <c r="D12" s="9">
        <v>37925</v>
      </c>
      <c r="E12" s="10"/>
      <c r="F12" s="9">
        <v>38291</v>
      </c>
      <c r="G12" s="9">
        <v>37925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50</v>
      </c>
      <c r="C15" s="12">
        <v>34603</v>
      </c>
      <c r="D15" s="12">
        <v>58501</v>
      </c>
      <c r="E15" s="12"/>
      <c r="F15" s="12">
        <v>34603</v>
      </c>
      <c r="G15" s="12">
        <v>58501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20</v>
      </c>
      <c r="C17" s="12">
        <v>8606</v>
      </c>
      <c r="D17" s="12">
        <v>8520</v>
      </c>
      <c r="E17" s="12"/>
      <c r="F17" s="12">
        <v>8606</v>
      </c>
      <c r="G17" s="12">
        <v>8520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58</v>
      </c>
      <c r="C19" s="13">
        <v>-28653</v>
      </c>
      <c r="D19" s="13">
        <v>-44217</v>
      </c>
      <c r="E19" s="12"/>
      <c r="F19" s="13">
        <v>-28653</v>
      </c>
      <c r="G19" s="13">
        <v>-44217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75</v>
      </c>
      <c r="C21" s="12">
        <f>SUM(C15:C19)</f>
        <v>14556</v>
      </c>
      <c r="D21" s="12">
        <f>SUM(D15:D19)</f>
        <v>22804</v>
      </c>
      <c r="E21" s="12"/>
      <c r="F21" s="12">
        <f>SUM(F15:F19)</f>
        <v>14556</v>
      </c>
      <c r="G21" s="12">
        <f>SUM(G15:G19)</f>
        <v>22804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86</v>
      </c>
      <c r="C23" s="13">
        <v>-2142</v>
      </c>
      <c r="D23" s="13">
        <v>-2475</v>
      </c>
      <c r="E23" s="12"/>
      <c r="F23" s="13">
        <v>-2142</v>
      </c>
      <c r="G23" s="13">
        <v>-2475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83</v>
      </c>
      <c r="C25" s="12">
        <f>SUM(C21:C23)</f>
        <v>12414</v>
      </c>
      <c r="D25" s="12">
        <f>SUM(D21:D23)</f>
        <v>20329</v>
      </c>
      <c r="E25" s="12"/>
      <c r="F25" s="12">
        <f>SUM(F21:F23)</f>
        <v>12414</v>
      </c>
      <c r="G25" s="12">
        <f>SUM(G21:G23)</f>
        <v>20329</v>
      </c>
      <c r="I25" s="19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21</v>
      </c>
      <c r="C27" s="13">
        <v>-4593</v>
      </c>
      <c r="D27" s="13">
        <v>-7090</v>
      </c>
      <c r="E27" s="12"/>
      <c r="F27" s="13">
        <v>-4593</v>
      </c>
      <c r="G27" s="13">
        <v>-7090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84</v>
      </c>
      <c r="C29" s="12">
        <f>SUM(C25:C27)</f>
        <v>7821</v>
      </c>
      <c r="D29" s="12">
        <f>SUM(D25:D27)</f>
        <v>13239</v>
      </c>
      <c r="E29" s="12"/>
      <c r="F29" s="12">
        <f>SUM(F25:F27)</f>
        <v>7821</v>
      </c>
      <c r="G29" s="12">
        <f>SUM(G25:G27)</f>
        <v>13239</v>
      </c>
      <c r="I29" s="19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22</v>
      </c>
      <c r="C31" s="13">
        <v>-301</v>
      </c>
      <c r="D31" s="13">
        <v>-631</v>
      </c>
      <c r="E31" s="12"/>
      <c r="F31" s="13">
        <v>-301</v>
      </c>
      <c r="G31" s="13">
        <v>-631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96</v>
      </c>
      <c r="C33" s="38">
        <f>SUM(C29:C31)</f>
        <v>7520</v>
      </c>
      <c r="D33" s="38">
        <f>SUM(D29:D31)</f>
        <v>12608</v>
      </c>
      <c r="E33" s="12"/>
      <c r="F33" s="38">
        <f>SUM(F29:F31)</f>
        <v>7520</v>
      </c>
      <c r="G33" s="38">
        <f>SUM(G29:G31)</f>
        <v>12608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82</v>
      </c>
      <c r="C36" s="12"/>
      <c r="D36" s="12"/>
      <c r="E36" s="12"/>
      <c r="F36" s="15"/>
      <c r="I36" s="15"/>
      <c r="J36" s="11"/>
      <c r="K36" s="11"/>
      <c r="L36" s="15"/>
      <c r="M36" s="11"/>
      <c r="N36" s="11"/>
      <c r="O36" s="15"/>
      <c r="P36" s="11"/>
      <c r="Q36" s="11"/>
      <c r="R36" s="1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37</v>
      </c>
      <c r="C37" s="15">
        <v>2.86</v>
      </c>
      <c r="D37" s="15">
        <v>4.79</v>
      </c>
      <c r="E37" s="15"/>
      <c r="F37" s="15">
        <v>2.86</v>
      </c>
      <c r="G37" s="15">
        <v>4.79</v>
      </c>
      <c r="I37" s="15"/>
      <c r="J37" s="15"/>
      <c r="K37" s="11"/>
      <c r="L37" s="15"/>
      <c r="M37" s="15"/>
      <c r="N37" s="15"/>
      <c r="O37" s="15"/>
      <c r="P37" s="15"/>
      <c r="Q37" s="11"/>
      <c r="R37" s="15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38</v>
      </c>
      <c r="C38" s="39">
        <v>2.86</v>
      </c>
      <c r="D38" s="39">
        <v>4.79</v>
      </c>
      <c r="E38" s="15"/>
      <c r="F38" s="39">
        <v>2.86</v>
      </c>
      <c r="G38" s="39">
        <v>4.79</v>
      </c>
      <c r="I38" s="15"/>
      <c r="J38" s="15"/>
      <c r="K38" s="11"/>
      <c r="L38" s="15"/>
      <c r="M38" s="15"/>
      <c r="N38" s="15"/>
      <c r="O38" s="15"/>
      <c r="P38" s="15"/>
      <c r="Q38" s="11"/>
      <c r="R38" s="15"/>
      <c r="S38" s="1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5"/>
      <c r="D39" s="15"/>
      <c r="E39" s="15"/>
      <c r="F39" s="16"/>
      <c r="G39" s="16"/>
      <c r="I39" s="15"/>
      <c r="J39" s="15"/>
      <c r="K39" s="11"/>
      <c r="L39" s="15"/>
      <c r="M39" s="15"/>
      <c r="N39" s="15"/>
      <c r="O39" s="15"/>
      <c r="P39" s="15"/>
      <c r="Q39" s="11"/>
      <c r="R39" s="15"/>
      <c r="S39" s="1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5"/>
      <c r="D40" s="15"/>
      <c r="E40" s="15"/>
      <c r="F40" s="16"/>
      <c r="G40" s="16"/>
      <c r="I40" s="16"/>
      <c r="J40" s="16"/>
      <c r="L40" s="16"/>
      <c r="M40" s="16"/>
      <c r="N40" s="16"/>
      <c r="O40" s="16"/>
      <c r="P40" s="16"/>
      <c r="R40" s="16"/>
      <c r="S40" s="16"/>
    </row>
    <row r="41" spans="2:5" ht="12.75">
      <c r="B41" s="14"/>
      <c r="C41" s="12"/>
      <c r="D41" s="12"/>
      <c r="E41" s="12"/>
    </row>
    <row r="42" spans="2:5" ht="12.75">
      <c r="B42" s="11" t="s">
        <v>62</v>
      </c>
      <c r="C42" s="12"/>
      <c r="D42" s="12"/>
      <c r="E42" s="12"/>
    </row>
    <row r="43" spans="2:5" ht="12.75">
      <c r="B43" s="11" t="s">
        <v>87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1"/>
      <c r="D52" s="11"/>
      <c r="E52" s="11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</sheetData>
  <sheetProtection password="CC5C" sheet="1" objects="1" scenarios="1"/>
  <mergeCells count="2">
    <mergeCell ref="C9:D9"/>
    <mergeCell ref="F9:G9"/>
  </mergeCells>
  <printOptions/>
  <pageMargins left="0.33" right="0.28" top="0.63" bottom="0.7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19">
      <selection activeCell="C7" sqref="C7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55</v>
      </c>
      <c r="E4" s="11"/>
    </row>
    <row r="5" ht="12.75">
      <c r="E5" s="11"/>
    </row>
    <row r="6" spans="3:5" ht="12.75">
      <c r="C6" s="4" t="s">
        <v>97</v>
      </c>
      <c r="E6" s="11"/>
    </row>
    <row r="7" spans="3:5" ht="12.75">
      <c r="C7" s="4" t="s">
        <v>95</v>
      </c>
      <c r="E7" s="11"/>
    </row>
    <row r="8" spans="3:5" ht="12.75">
      <c r="C8" s="5" t="s">
        <v>74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38291</v>
      </c>
      <c r="E10" s="18"/>
      <c r="F10" s="9">
        <v>38199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39</v>
      </c>
      <c r="D13" s="12">
        <v>264034</v>
      </c>
      <c r="E13" s="12"/>
      <c r="F13" s="12">
        <v>264034</v>
      </c>
    </row>
    <row r="14" spans="3:6" ht="12.75">
      <c r="C14" s="3" t="s">
        <v>24</v>
      </c>
      <c r="D14" s="12">
        <f>SUM(Equity!F23:H23)</f>
        <v>388636</v>
      </c>
      <c r="E14" s="12"/>
      <c r="F14" s="12">
        <v>381116</v>
      </c>
    </row>
    <row r="15" spans="3:6" ht="12.75">
      <c r="C15" s="3" t="s">
        <v>52</v>
      </c>
      <c r="D15" s="13">
        <f>Equity!E23</f>
        <v>-2454</v>
      </c>
      <c r="E15" s="12"/>
      <c r="F15" s="13">
        <v>-1434</v>
      </c>
    </row>
    <row r="16" spans="4:6" ht="12.75">
      <c r="D16" s="12"/>
      <c r="E16" s="12"/>
      <c r="F16" s="12"/>
    </row>
    <row r="17" spans="3:6" ht="12.75">
      <c r="C17" s="4" t="s">
        <v>51</v>
      </c>
      <c r="D17" s="12">
        <f>SUM(D13:D15)</f>
        <v>650216</v>
      </c>
      <c r="E17" s="12"/>
      <c r="F17" s="12">
        <f>SUM(F13:F15)</f>
        <v>643716</v>
      </c>
    </row>
    <row r="18" spans="3:6" ht="12.75">
      <c r="C18" s="3" t="s">
        <v>1</v>
      </c>
      <c r="D18" s="19">
        <v>6560</v>
      </c>
      <c r="E18" s="12"/>
      <c r="F18" s="19">
        <v>6260</v>
      </c>
    </row>
    <row r="19" spans="3:6" ht="12.75">
      <c r="C19" s="4" t="s">
        <v>33</v>
      </c>
      <c r="D19" s="19"/>
      <c r="E19" s="12"/>
      <c r="F19" s="19"/>
    </row>
    <row r="20" spans="3:6" ht="12.75">
      <c r="C20" s="3" t="s">
        <v>40</v>
      </c>
      <c r="D20" s="13">
        <v>1004</v>
      </c>
      <c r="E20" s="12"/>
      <c r="F20" s="13">
        <v>1394</v>
      </c>
    </row>
    <row r="21" spans="4:6" ht="12.75">
      <c r="D21" s="12"/>
      <c r="E21" s="12"/>
      <c r="F21" s="12"/>
    </row>
    <row r="22" spans="4:6" ht="13.5" thickBot="1">
      <c r="D22" s="38">
        <f>SUM(D17:D20)</f>
        <v>657780</v>
      </c>
      <c r="E22" s="12"/>
      <c r="F22" s="38">
        <f>SUM(F17:F20)</f>
        <v>651370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63</v>
      </c>
      <c r="D25" s="19"/>
      <c r="E25" s="12"/>
      <c r="F25" s="19"/>
    </row>
    <row r="26" spans="3:6" ht="12.75">
      <c r="C26" s="3" t="s">
        <v>49</v>
      </c>
      <c r="D26" s="19">
        <v>81953</v>
      </c>
      <c r="E26" s="12"/>
      <c r="F26" s="19">
        <v>82082</v>
      </c>
    </row>
    <row r="27" spans="3:6" ht="12.75">
      <c r="C27" s="3" t="s">
        <v>25</v>
      </c>
      <c r="D27" s="19">
        <v>18465</v>
      </c>
      <c r="E27" s="12"/>
      <c r="F27" s="19">
        <v>18465</v>
      </c>
    </row>
    <row r="28" spans="3:6" ht="12.75">
      <c r="C28" s="3" t="s">
        <v>27</v>
      </c>
      <c r="D28" s="19">
        <v>90710</v>
      </c>
      <c r="E28" s="12"/>
      <c r="F28" s="19">
        <v>91011</v>
      </c>
    </row>
    <row r="29" spans="3:6" ht="12.75">
      <c r="C29" s="3" t="s">
        <v>26</v>
      </c>
      <c r="D29" s="13">
        <v>133056</v>
      </c>
      <c r="E29" s="12"/>
      <c r="F29" s="13">
        <v>125502</v>
      </c>
    </row>
    <row r="30" spans="4:6" ht="12.75">
      <c r="D30" s="19"/>
      <c r="E30" s="12"/>
      <c r="F30" s="19"/>
    </row>
    <row r="31" spans="4:6" ht="12.75">
      <c r="D31" s="13">
        <f>SUM(D26:D30)</f>
        <v>324184</v>
      </c>
      <c r="E31" s="12"/>
      <c r="F31" s="13">
        <f>SUM(F26:F30)</f>
        <v>317060</v>
      </c>
    </row>
    <row r="32" spans="3:6" ht="12.75">
      <c r="C32" s="4" t="s">
        <v>2</v>
      </c>
      <c r="D32" s="19"/>
      <c r="E32" s="12"/>
      <c r="F32" s="19"/>
    </row>
    <row r="33" spans="3:6" ht="12.75">
      <c r="C33" s="3" t="s">
        <v>60</v>
      </c>
      <c r="D33" s="19">
        <v>19334</v>
      </c>
      <c r="E33" s="12"/>
      <c r="F33" s="19">
        <v>19066</v>
      </c>
    </row>
    <row r="34" spans="3:6" ht="12.75">
      <c r="C34" s="3" t="s">
        <v>71</v>
      </c>
      <c r="D34" s="19">
        <v>42052</v>
      </c>
      <c r="E34" s="12"/>
      <c r="F34" s="19">
        <v>36519</v>
      </c>
    </row>
    <row r="35" spans="3:6" ht="12.75">
      <c r="C35" s="3" t="s">
        <v>41</v>
      </c>
      <c r="D35" s="19">
        <v>491194</v>
      </c>
      <c r="E35" s="12"/>
      <c r="F35" s="19">
        <v>382411</v>
      </c>
    </row>
    <row r="36" spans="3:6" ht="12.75">
      <c r="C36" s="3" t="s">
        <v>28</v>
      </c>
      <c r="D36" s="19">
        <v>145789</v>
      </c>
      <c r="E36" s="12"/>
      <c r="F36" s="19">
        <v>134448</v>
      </c>
    </row>
    <row r="37" spans="3:6" ht="12.75">
      <c r="C37" s="3" t="s">
        <v>45</v>
      </c>
      <c r="D37" s="19">
        <v>121373</v>
      </c>
      <c r="E37" s="12"/>
      <c r="F37" s="19">
        <v>115591</v>
      </c>
    </row>
    <row r="38" spans="3:6" ht="12.75">
      <c r="C38" s="3" t="s">
        <v>36</v>
      </c>
      <c r="D38" s="13">
        <v>80190</v>
      </c>
      <c r="E38" s="12"/>
      <c r="F38" s="13">
        <v>95908</v>
      </c>
    </row>
    <row r="39" spans="4:6" ht="12.75">
      <c r="D39" s="12"/>
      <c r="E39" s="12"/>
      <c r="F39" s="12"/>
    </row>
    <row r="40" spans="4:6" ht="12.75">
      <c r="D40" s="13">
        <f>SUM(D33:D38)</f>
        <v>899932</v>
      </c>
      <c r="E40" s="12"/>
      <c r="F40" s="13">
        <f>SUM(F33:F38)</f>
        <v>783943</v>
      </c>
    </row>
    <row r="41" spans="4:6" ht="12.75">
      <c r="D41" s="19"/>
      <c r="E41" s="12"/>
      <c r="F41" s="19"/>
    </row>
    <row r="42" spans="3:6" ht="12.75">
      <c r="C42" s="4" t="s">
        <v>3</v>
      </c>
      <c r="D42" s="19"/>
      <c r="E42" s="12"/>
      <c r="F42" s="19"/>
    </row>
    <row r="43" spans="3:6" ht="12.75">
      <c r="C43" s="3" t="s">
        <v>41</v>
      </c>
      <c r="D43" s="19">
        <v>271158</v>
      </c>
      <c r="E43" s="12"/>
      <c r="F43" s="19">
        <v>132349</v>
      </c>
    </row>
    <row r="44" spans="3:6" ht="12.75">
      <c r="C44" s="3" t="s">
        <v>29</v>
      </c>
      <c r="D44" s="19">
        <v>118428</v>
      </c>
      <c r="E44" s="12"/>
      <c r="F44" s="19">
        <v>119349</v>
      </c>
    </row>
    <row r="45" spans="3:6" ht="12.75">
      <c r="C45" s="3" t="s">
        <v>72</v>
      </c>
      <c r="D45" s="19">
        <v>175256</v>
      </c>
      <c r="E45" s="12"/>
      <c r="F45" s="19">
        <v>196000</v>
      </c>
    </row>
    <row r="46" spans="3:6" ht="12.75">
      <c r="C46" s="3" t="s">
        <v>21</v>
      </c>
      <c r="D46" s="13">
        <v>1494</v>
      </c>
      <c r="E46" s="12"/>
      <c r="F46" s="13">
        <v>1935</v>
      </c>
    </row>
    <row r="47" spans="4:6" ht="12.75">
      <c r="D47" s="12"/>
      <c r="E47" s="12"/>
      <c r="F47" s="12"/>
    </row>
    <row r="48" spans="4:6" ht="12.75">
      <c r="D48" s="13">
        <f>SUM(D43:D46)</f>
        <v>566336</v>
      </c>
      <c r="E48" s="12"/>
      <c r="F48" s="13">
        <f>SUM(F43:F46)</f>
        <v>449633</v>
      </c>
    </row>
    <row r="49" spans="4:6" ht="12.75">
      <c r="D49" s="19"/>
      <c r="E49" s="12"/>
      <c r="F49" s="19"/>
    </row>
    <row r="50" spans="3:6" ht="12.75">
      <c r="C50" s="4" t="s">
        <v>53</v>
      </c>
      <c r="D50" s="13">
        <f>+D40-D48</f>
        <v>333596</v>
      </c>
      <c r="E50" s="12"/>
      <c r="F50" s="13">
        <f>+F40-F48</f>
        <v>334310</v>
      </c>
    </row>
    <row r="51" spans="4:6" ht="12.75">
      <c r="D51" s="12"/>
      <c r="E51" s="12"/>
      <c r="F51" s="12"/>
    </row>
    <row r="52" spans="4:6" ht="13.5" thickBot="1">
      <c r="D52" s="38">
        <f>SUM(D26:D29)+D50</f>
        <v>657780</v>
      </c>
      <c r="E52" s="12"/>
      <c r="F52" s="38">
        <f>SUM(F26:F29)+F50</f>
        <v>651370</v>
      </c>
    </row>
    <row r="53" spans="4:6" ht="13.5" thickTop="1">
      <c r="D53" s="19"/>
      <c r="E53" s="12"/>
      <c r="F53" s="19"/>
    </row>
    <row r="54" spans="4:6" ht="12.75">
      <c r="D54" s="19"/>
      <c r="E54" s="12"/>
      <c r="F54" s="19"/>
    </row>
    <row r="55" spans="4:6" ht="12.75">
      <c r="D55" s="19"/>
      <c r="E55" s="12"/>
      <c r="F55" s="19"/>
    </row>
    <row r="56" spans="3:6" ht="12.75">
      <c r="C56" s="3" t="s">
        <v>61</v>
      </c>
      <c r="D56" s="19"/>
      <c r="E56" s="12"/>
      <c r="F56" s="19"/>
    </row>
    <row r="57" spans="3:6" ht="12.75">
      <c r="C57" s="3" t="s">
        <v>87</v>
      </c>
      <c r="D57" s="19"/>
      <c r="E57" s="12"/>
      <c r="F57" s="19"/>
    </row>
  </sheetData>
  <sheetProtection password="CC5C" sheet="1" objects="1" scenarios="1"/>
  <printOptions/>
  <pageMargins left="0.33" right="0.28" top="0.39" bottom="0.2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0">
      <selection activeCell="C19" sqref="C19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55</v>
      </c>
    </row>
    <row r="6" ht="12.75">
      <c r="B6" s="4" t="s">
        <v>70</v>
      </c>
    </row>
    <row r="7" ht="12.75">
      <c r="B7" s="4" t="s">
        <v>94</v>
      </c>
    </row>
    <row r="8" ht="12.75">
      <c r="B8" s="5" t="s">
        <v>74</v>
      </c>
    </row>
    <row r="9" ht="12.75">
      <c r="B9" s="5"/>
    </row>
    <row r="10" ht="12.75">
      <c r="B10" s="5"/>
    </row>
    <row r="11" spans="3:8" ht="12.75">
      <c r="C11" s="4" t="s">
        <v>34</v>
      </c>
      <c r="D11" s="4"/>
      <c r="F11" s="6" t="s">
        <v>14</v>
      </c>
      <c r="G11" s="7"/>
      <c r="H11" s="20" t="s">
        <v>11</v>
      </c>
    </row>
    <row r="12" spans="2:4" ht="12.75">
      <c r="B12" s="5"/>
      <c r="C12" s="41" t="s">
        <v>35</v>
      </c>
      <c r="D12" s="41"/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64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90</v>
      </c>
      <c r="C17" s="12">
        <v>263299</v>
      </c>
      <c r="D17" s="12">
        <v>264034</v>
      </c>
      <c r="E17" s="19">
        <v>-1434</v>
      </c>
      <c r="F17" s="19">
        <v>31959</v>
      </c>
      <c r="G17" s="19"/>
      <c r="H17" s="19">
        <v>349157</v>
      </c>
      <c r="I17" s="19">
        <f>SUM(D17:H17)</f>
        <v>643716</v>
      </c>
    </row>
    <row r="18" spans="2:9" ht="12.75">
      <c r="B18" s="11" t="s">
        <v>76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77</v>
      </c>
      <c r="C19" s="12">
        <v>-654</v>
      </c>
      <c r="D19" s="12">
        <v>0</v>
      </c>
      <c r="E19" s="19">
        <v>-1020</v>
      </c>
      <c r="F19" s="19">
        <v>0</v>
      </c>
      <c r="G19" s="19"/>
      <c r="H19" s="19">
        <v>0</v>
      </c>
      <c r="I19" s="19">
        <f>SUM(D19:H19)</f>
        <v>-1020</v>
      </c>
    </row>
    <row r="20" spans="2:9" ht="12.75">
      <c r="B20" s="11" t="s">
        <v>96</v>
      </c>
      <c r="C20" s="12">
        <v>0</v>
      </c>
      <c r="D20" s="12">
        <v>0</v>
      </c>
      <c r="E20" s="12">
        <v>0</v>
      </c>
      <c r="F20" s="12">
        <v>0</v>
      </c>
      <c r="G20" s="12"/>
      <c r="H20" s="19">
        <f>'P&amp;L'!F33</f>
        <v>7520</v>
      </c>
      <c r="I20" s="19">
        <f>SUM(D20:H20)</f>
        <v>7520</v>
      </c>
    </row>
    <row r="21" spans="3:9" ht="12.75">
      <c r="C21" s="13"/>
      <c r="D21" s="13"/>
      <c r="E21" s="13"/>
      <c r="F21" s="13"/>
      <c r="G21" s="13"/>
      <c r="H21" s="13"/>
      <c r="I21" s="13"/>
    </row>
    <row r="22" spans="2:10" ht="12.75">
      <c r="B22" s="14"/>
      <c r="C22" s="12"/>
      <c r="D22" s="12"/>
      <c r="E22" s="12"/>
      <c r="F22" s="12"/>
      <c r="G22" s="12"/>
      <c r="H22" s="12"/>
      <c r="I22" s="12"/>
      <c r="J22" s="11"/>
    </row>
    <row r="23" spans="2:9" ht="13.5" thickBot="1">
      <c r="B23" s="14" t="s">
        <v>91</v>
      </c>
      <c r="C23" s="23">
        <f>SUM(C17:C20)</f>
        <v>262645</v>
      </c>
      <c r="D23" s="23">
        <f>SUM(D17:D20)</f>
        <v>264034</v>
      </c>
      <c r="E23" s="23">
        <f>SUM(E17:E20)</f>
        <v>-2454</v>
      </c>
      <c r="F23" s="23">
        <f>SUM(F17:F20)</f>
        <v>31959</v>
      </c>
      <c r="G23" s="23"/>
      <c r="H23" s="23">
        <f>SUM(H17:H20)</f>
        <v>356677</v>
      </c>
      <c r="I23" s="23">
        <f>SUM(I17:I20)</f>
        <v>650216</v>
      </c>
    </row>
    <row r="24" spans="2:9" ht="13.5" thickTop="1">
      <c r="B24" s="11"/>
      <c r="C24" s="19"/>
      <c r="D24" s="19"/>
      <c r="E24" s="19"/>
      <c r="F24" s="19"/>
      <c r="G24" s="19"/>
      <c r="H24" s="19"/>
      <c r="I24" s="19"/>
    </row>
    <row r="25" spans="5:9" ht="12.75">
      <c r="E25" s="19"/>
      <c r="F25" s="19"/>
      <c r="G25" s="19"/>
      <c r="H25" s="19"/>
      <c r="I25" s="19"/>
    </row>
    <row r="26" spans="2:9" ht="12.75">
      <c r="B26" s="11"/>
      <c r="C26" s="12"/>
      <c r="D26" s="12"/>
      <c r="E26" s="19"/>
      <c r="F26" s="19"/>
      <c r="G26" s="19"/>
      <c r="H26" s="19"/>
      <c r="I26" s="19"/>
    </row>
    <row r="27" spans="2:9" ht="12.75">
      <c r="B27" s="11" t="s">
        <v>88</v>
      </c>
      <c r="C27" s="12">
        <v>263464</v>
      </c>
      <c r="D27" s="12">
        <v>263984</v>
      </c>
      <c r="E27" s="19">
        <v>-1078</v>
      </c>
      <c r="F27" s="19">
        <v>31914</v>
      </c>
      <c r="G27" s="19"/>
      <c r="H27" s="19">
        <v>313759</v>
      </c>
      <c r="I27" s="19">
        <f>SUM(D27:H27)</f>
        <v>608579</v>
      </c>
    </row>
    <row r="28" spans="2:9" ht="12.75">
      <c r="B28" s="11" t="s">
        <v>96</v>
      </c>
      <c r="C28" s="12">
        <v>0</v>
      </c>
      <c r="D28" s="12">
        <v>0</v>
      </c>
      <c r="E28" s="19">
        <v>0</v>
      </c>
      <c r="F28" s="19">
        <v>0</v>
      </c>
      <c r="G28" s="19"/>
      <c r="H28" s="19">
        <v>12608</v>
      </c>
      <c r="I28" s="19">
        <f>SUM(D28:H28)</f>
        <v>12608</v>
      </c>
    </row>
    <row r="29" spans="2:9" ht="12.75">
      <c r="B29" s="11"/>
      <c r="C29" s="13"/>
      <c r="D29" s="13"/>
      <c r="E29" s="13"/>
      <c r="F29" s="13"/>
      <c r="G29" s="13"/>
      <c r="H29" s="13"/>
      <c r="I29" s="13"/>
    </row>
    <row r="30" spans="2:9" ht="12.75">
      <c r="B30" s="11"/>
      <c r="C30" s="12"/>
      <c r="D30" s="12"/>
      <c r="E30" s="12"/>
      <c r="F30" s="12"/>
      <c r="G30" s="12"/>
      <c r="H30" s="12"/>
      <c r="I30" s="12"/>
    </row>
    <row r="31" spans="2:9" ht="13.5" thickBot="1">
      <c r="B31" s="14" t="s">
        <v>89</v>
      </c>
      <c r="C31" s="23">
        <f>SUM(C26:C28)</f>
        <v>263464</v>
      </c>
      <c r="D31" s="23">
        <f>SUM(D26:D28)</f>
        <v>263984</v>
      </c>
      <c r="E31" s="23">
        <f>SUM(E26:E28)</f>
        <v>-1078</v>
      </c>
      <c r="F31" s="23">
        <f>SUM(F26:F28)</f>
        <v>31914</v>
      </c>
      <c r="G31" s="23"/>
      <c r="H31" s="23">
        <f>SUM(H26:H28)</f>
        <v>326367</v>
      </c>
      <c r="I31" s="23">
        <f>SUM(I27:I30)</f>
        <v>621187</v>
      </c>
    </row>
    <row r="32" spans="2:9" ht="13.5" thickTop="1">
      <c r="B32" s="14"/>
      <c r="C32" s="12"/>
      <c r="D32" s="12"/>
      <c r="E32" s="19"/>
      <c r="F32" s="19"/>
      <c r="G32" s="19"/>
      <c r="H32" s="19"/>
      <c r="I32" s="19"/>
    </row>
    <row r="33" spans="2:4" ht="12.75">
      <c r="B33" s="11"/>
      <c r="C33" s="11"/>
      <c r="D33" s="11"/>
    </row>
    <row r="34" spans="2:4" ht="12.75">
      <c r="B34" s="11"/>
      <c r="C34" s="11"/>
      <c r="D34" s="11"/>
    </row>
    <row r="35" spans="2:4" ht="12.75">
      <c r="B35" s="11" t="s">
        <v>93</v>
      </c>
      <c r="C35" s="12"/>
      <c r="D35" s="12"/>
    </row>
    <row r="36" spans="2:4" ht="12.75">
      <c r="B36" s="11"/>
      <c r="C36" s="11"/>
      <c r="D36" s="11"/>
    </row>
    <row r="37" spans="2:4" ht="12.75">
      <c r="B37" s="11"/>
      <c r="C37" s="11"/>
      <c r="D37" s="11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</sheetData>
  <sheetProtection password="CC5C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G6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55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65</v>
      </c>
      <c r="C6" s="4"/>
      <c r="D6" s="4"/>
    </row>
    <row r="7" spans="2:4" ht="12.75" customHeight="1">
      <c r="B7" s="4" t="s">
        <v>94</v>
      </c>
      <c r="C7" s="4"/>
      <c r="D7" s="4"/>
    </row>
    <row r="8" ht="12.75" customHeight="1">
      <c r="B8" s="5" t="s">
        <v>74</v>
      </c>
    </row>
    <row r="9" spans="3:5" ht="12.75" customHeight="1">
      <c r="C9" s="8" t="s">
        <v>46</v>
      </c>
      <c r="D9" s="24"/>
      <c r="E9" s="8" t="s">
        <v>46</v>
      </c>
    </row>
    <row r="10" spans="3:5" ht="12.75" customHeight="1">
      <c r="C10" s="8" t="s">
        <v>47</v>
      </c>
      <c r="D10" s="24"/>
      <c r="E10" s="8" t="s">
        <v>47</v>
      </c>
    </row>
    <row r="11" spans="3:5" ht="12.75" customHeight="1">
      <c r="C11" s="9">
        <v>38291</v>
      </c>
      <c r="D11" s="25"/>
      <c r="E11" s="9">
        <v>37925</v>
      </c>
    </row>
    <row r="12" spans="3:5" ht="12.75" customHeight="1">
      <c r="C12" s="9" t="s">
        <v>6</v>
      </c>
      <c r="D12" s="26"/>
      <c r="E12" s="9" t="s">
        <v>6</v>
      </c>
    </row>
    <row r="13" spans="2:5" ht="12.75" customHeight="1">
      <c r="B13" s="27"/>
      <c r="C13" s="27"/>
      <c r="D13" s="28"/>
      <c r="E13" s="29"/>
    </row>
    <row r="14" spans="2:5" ht="12.75" customHeight="1">
      <c r="B14" s="16" t="s">
        <v>84</v>
      </c>
      <c r="C14" s="19">
        <f>'P&amp;L'!F29</f>
        <v>7821</v>
      </c>
      <c r="D14" s="30"/>
      <c r="E14" s="19">
        <v>13239</v>
      </c>
    </row>
    <row r="15" spans="2:5" ht="12.75" customHeight="1">
      <c r="B15" s="16"/>
      <c r="C15" s="16"/>
      <c r="D15" s="30"/>
      <c r="E15" s="19"/>
    </row>
    <row r="16" spans="2:5" ht="12.75" customHeight="1">
      <c r="B16" s="27" t="s">
        <v>30</v>
      </c>
      <c r="C16" s="16"/>
      <c r="D16" s="30"/>
      <c r="E16" s="19"/>
    </row>
    <row r="17" spans="2:5" ht="12.75" customHeight="1">
      <c r="B17" s="16" t="s">
        <v>42</v>
      </c>
      <c r="C17" s="19">
        <v>9065</v>
      </c>
      <c r="D17" s="30"/>
      <c r="E17" s="19">
        <v>11285</v>
      </c>
    </row>
    <row r="18" spans="2:5" ht="12.75" customHeight="1">
      <c r="B18" s="16" t="s">
        <v>44</v>
      </c>
      <c r="C18" s="19">
        <v>-1212</v>
      </c>
      <c r="D18" s="30"/>
      <c r="E18" s="19">
        <v>-2193</v>
      </c>
    </row>
    <row r="19" spans="2:5" ht="12.75" customHeight="1">
      <c r="B19" s="16" t="s">
        <v>43</v>
      </c>
      <c r="C19" s="13">
        <v>1829</v>
      </c>
      <c r="D19" s="30"/>
      <c r="E19" s="13">
        <v>2475</v>
      </c>
    </row>
    <row r="20" spans="3:5" ht="6.75" customHeight="1">
      <c r="C20" s="12"/>
      <c r="E20" s="12" t="s">
        <v>79</v>
      </c>
    </row>
    <row r="21" spans="2:5" ht="12.75" customHeight="1">
      <c r="B21" s="16"/>
      <c r="C21" s="19">
        <f>SUM(C14:C19)</f>
        <v>17503</v>
      </c>
      <c r="E21" s="19">
        <f>SUM(E14:E19)</f>
        <v>24806</v>
      </c>
    </row>
    <row r="22" spans="2:5" ht="12.75" customHeight="1">
      <c r="B22" s="27" t="s">
        <v>59</v>
      </c>
      <c r="C22" s="27"/>
      <c r="D22" s="31"/>
      <c r="E22" s="29"/>
    </row>
    <row r="23" spans="2:5" ht="12.75" customHeight="1">
      <c r="B23" s="16" t="s">
        <v>31</v>
      </c>
      <c r="C23" s="19">
        <v>14630</v>
      </c>
      <c r="D23" s="32"/>
      <c r="E23" s="19">
        <v>-257587</v>
      </c>
    </row>
    <row r="24" spans="2:5" ht="12.75" customHeight="1">
      <c r="B24" s="16" t="s">
        <v>32</v>
      </c>
      <c r="C24" s="19">
        <v>-2837</v>
      </c>
      <c r="D24" s="32"/>
      <c r="E24" s="19">
        <v>-45462</v>
      </c>
    </row>
    <row r="25" spans="2:5" ht="12.75" customHeight="1">
      <c r="B25" s="16" t="s">
        <v>85</v>
      </c>
      <c r="C25" s="13">
        <v>-5533</v>
      </c>
      <c r="D25" s="33"/>
      <c r="E25" s="13">
        <v>920</v>
      </c>
    </row>
    <row r="26" spans="2:5" ht="6.75" customHeight="1">
      <c r="B26" s="16"/>
      <c r="C26" s="12"/>
      <c r="D26" s="33"/>
      <c r="E26" s="12"/>
    </row>
    <row r="27" spans="2:5" ht="12.75" customHeight="1">
      <c r="B27" s="16"/>
      <c r="C27" s="19">
        <f>SUM(C21:C25)</f>
        <v>23763</v>
      </c>
      <c r="D27" s="33"/>
      <c r="E27" s="19">
        <f>SUM(E21:E25)</f>
        <v>-277323</v>
      </c>
    </row>
    <row r="28" spans="2:5" ht="12.75" customHeight="1">
      <c r="B28" s="16"/>
      <c r="C28" s="16"/>
      <c r="D28" s="32"/>
      <c r="E28" s="19"/>
    </row>
    <row r="29" spans="2:5" ht="12.75" customHeight="1">
      <c r="B29" s="16" t="s">
        <v>56</v>
      </c>
      <c r="C29" s="13">
        <v>-6173</v>
      </c>
      <c r="D29" s="32"/>
      <c r="E29" s="13">
        <v>-9747</v>
      </c>
    </row>
    <row r="30" spans="2:5" ht="9" customHeight="1">
      <c r="B30" s="16"/>
      <c r="C30" s="15"/>
      <c r="D30" s="32"/>
      <c r="E30" s="12"/>
    </row>
    <row r="31" spans="2:5" ht="12.75" customHeight="1">
      <c r="B31" s="27" t="s">
        <v>66</v>
      </c>
      <c r="C31" s="34">
        <f>SUM(C27:C29)</f>
        <v>17590</v>
      </c>
      <c r="D31" s="35"/>
      <c r="E31" s="34">
        <f>SUM(E27:E29)</f>
        <v>-287070</v>
      </c>
    </row>
    <row r="32" spans="2:5" ht="12.75" customHeight="1">
      <c r="B32" s="16"/>
      <c r="C32" s="16"/>
      <c r="D32" s="32"/>
      <c r="E32" s="19"/>
    </row>
    <row r="33" spans="2:5" ht="12.75" customHeight="1">
      <c r="B33" s="27" t="s">
        <v>15</v>
      </c>
      <c r="C33" s="27"/>
      <c r="D33" s="31"/>
      <c r="E33" s="29"/>
    </row>
    <row r="34" spans="2:5" ht="12.75" customHeight="1">
      <c r="B34" s="16" t="s">
        <v>102</v>
      </c>
      <c r="C34" s="19">
        <v>1035</v>
      </c>
      <c r="D34" s="32"/>
      <c r="E34" s="19">
        <v>610</v>
      </c>
    </row>
    <row r="35" spans="2:4" ht="12.75" customHeight="1">
      <c r="B35" s="16" t="s">
        <v>100</v>
      </c>
      <c r="C35" s="19"/>
      <c r="D35" s="32"/>
    </row>
    <row r="36" spans="2:5" ht="12.75" customHeight="1">
      <c r="B36" s="16" t="s">
        <v>101</v>
      </c>
      <c r="C36" s="19">
        <v>-9000</v>
      </c>
      <c r="D36" s="32"/>
      <c r="E36" s="19">
        <v>0</v>
      </c>
    </row>
    <row r="37" spans="2:5" ht="12.75" customHeight="1">
      <c r="B37" s="16" t="s">
        <v>48</v>
      </c>
      <c r="C37" s="13">
        <v>-1750</v>
      </c>
      <c r="D37" s="32"/>
      <c r="E37" s="13">
        <v>-589</v>
      </c>
    </row>
    <row r="38" spans="2:5" ht="6.75" customHeight="1">
      <c r="B38" s="16"/>
      <c r="C38" s="12"/>
      <c r="D38" s="32"/>
      <c r="E38" s="12"/>
    </row>
    <row r="39" spans="2:5" ht="12.75" customHeight="1">
      <c r="B39" s="27" t="s">
        <v>69</v>
      </c>
      <c r="C39" s="34">
        <f>SUM(C34:C37)</f>
        <v>-9715</v>
      </c>
      <c r="D39" s="35"/>
      <c r="E39" s="34">
        <f>SUM(E34:E37)</f>
        <v>21</v>
      </c>
    </row>
    <row r="40" spans="2:5" ht="12.75" customHeight="1">
      <c r="B40" s="16"/>
      <c r="C40" s="16"/>
      <c r="D40" s="32"/>
      <c r="E40" s="19"/>
    </row>
    <row r="41" spans="2:5" ht="12.75" customHeight="1">
      <c r="B41" s="27" t="s">
        <v>16</v>
      </c>
      <c r="C41" s="27"/>
      <c r="D41" s="31"/>
      <c r="E41" s="29"/>
    </row>
    <row r="42" spans="2:5" ht="12.75" customHeight="1">
      <c r="B42" s="16" t="s">
        <v>17</v>
      </c>
      <c r="C42" s="19">
        <v>-1829</v>
      </c>
      <c r="D42" s="33"/>
      <c r="E42" s="19">
        <v>-2475</v>
      </c>
    </row>
    <row r="43" spans="2:5" ht="12.75" customHeight="1">
      <c r="B43" s="16" t="s">
        <v>99</v>
      </c>
      <c r="C43" s="19">
        <v>-25000</v>
      </c>
      <c r="D43" s="33"/>
      <c r="E43" s="19">
        <v>297000</v>
      </c>
    </row>
    <row r="44" spans="2:5" ht="12.75" customHeight="1">
      <c r="B44" s="16" t="s">
        <v>78</v>
      </c>
      <c r="C44" s="13">
        <v>-1020</v>
      </c>
      <c r="D44" s="32"/>
      <c r="E44" s="13">
        <v>0</v>
      </c>
    </row>
    <row r="45" spans="2:5" ht="6" customHeight="1">
      <c r="B45" s="16"/>
      <c r="C45" s="12"/>
      <c r="D45" s="32"/>
      <c r="E45" s="12"/>
    </row>
    <row r="46" spans="2:5" ht="12.75" customHeight="1">
      <c r="B46" s="27" t="s">
        <v>67</v>
      </c>
      <c r="C46" s="34">
        <f>SUM(C42:C45)</f>
        <v>-27849</v>
      </c>
      <c r="D46" s="35"/>
      <c r="E46" s="34">
        <f>SUM(E42:E45)</f>
        <v>294525</v>
      </c>
    </row>
    <row r="47" spans="2:5" ht="12.75" customHeight="1">
      <c r="B47" s="16"/>
      <c r="C47" s="16"/>
      <c r="D47" s="32"/>
      <c r="E47" s="16"/>
    </row>
    <row r="48" spans="2:5" ht="12.75" customHeight="1">
      <c r="B48" s="27" t="s">
        <v>57</v>
      </c>
      <c r="C48" s="19">
        <f>+C31+C39+C46</f>
        <v>-19974</v>
      </c>
      <c r="D48" s="31"/>
      <c r="E48" s="19">
        <f>+E31+E39+E46</f>
        <v>7476</v>
      </c>
    </row>
    <row r="49" spans="2:5" ht="12.75" customHeight="1">
      <c r="B49" s="27"/>
      <c r="C49" s="19"/>
      <c r="D49" s="31"/>
      <c r="E49" s="19"/>
    </row>
    <row r="50" spans="2:5" ht="12.75" customHeight="1">
      <c r="B50" s="27" t="s">
        <v>80</v>
      </c>
      <c r="C50" s="13">
        <f>'BS'!F38</f>
        <v>95908</v>
      </c>
      <c r="D50" s="33"/>
      <c r="E50" s="13">
        <v>72440</v>
      </c>
    </row>
    <row r="51" spans="2:5" ht="8.25" customHeight="1">
      <c r="B51" s="27"/>
      <c r="C51" s="12"/>
      <c r="D51" s="33"/>
      <c r="E51" s="12"/>
    </row>
    <row r="52" spans="2:5" ht="12.75" customHeight="1" thickBot="1">
      <c r="B52" s="27" t="s">
        <v>98</v>
      </c>
      <c r="C52" s="23">
        <f>SUM(C48:C50)</f>
        <v>75934</v>
      </c>
      <c r="D52" s="33"/>
      <c r="E52" s="23">
        <f>SUM(E48:E50)</f>
        <v>79916</v>
      </c>
    </row>
    <row r="53" ht="12.75" customHeight="1" thickTop="1">
      <c r="D53" s="11"/>
    </row>
    <row r="54" spans="2:5" ht="12.75" customHeight="1">
      <c r="B54" s="16" t="s">
        <v>81</v>
      </c>
      <c r="C54" s="16"/>
      <c r="D54" s="32"/>
      <c r="E54" s="16"/>
    </row>
    <row r="55" spans="2:5" ht="12.75" customHeight="1">
      <c r="B55" s="3" t="s">
        <v>54</v>
      </c>
      <c r="C55" s="19">
        <f>SUM('BS'!D38)</f>
        <v>80190</v>
      </c>
      <c r="D55" s="36"/>
      <c r="E55" s="19">
        <v>80101</v>
      </c>
    </row>
    <row r="56" spans="2:5" ht="12.75" customHeight="1">
      <c r="B56" s="3" t="s">
        <v>73</v>
      </c>
      <c r="C56" s="13">
        <v>-4256</v>
      </c>
      <c r="D56" s="36"/>
      <c r="E56" s="13">
        <v>-185</v>
      </c>
    </row>
    <row r="57" spans="3:5" ht="7.5" customHeight="1">
      <c r="C57" s="12"/>
      <c r="D57" s="36"/>
      <c r="E57" s="12"/>
    </row>
    <row r="58" spans="3:7" ht="12.75" customHeight="1" thickBot="1">
      <c r="C58" s="23">
        <f>SUM(C55:C56)</f>
        <v>75934</v>
      </c>
      <c r="D58" s="36"/>
      <c r="E58" s="23">
        <f>SUM(E55:E56)</f>
        <v>79916</v>
      </c>
      <c r="G58" s="40"/>
    </row>
    <row r="59" spans="4:5" ht="12.75" customHeight="1" thickTop="1">
      <c r="D59" s="36"/>
      <c r="E59" s="30"/>
    </row>
    <row r="60" spans="2:5" ht="12.75" customHeight="1">
      <c r="B60" s="3" t="s">
        <v>68</v>
      </c>
      <c r="C60" s="16"/>
      <c r="D60" s="32"/>
      <c r="E60" s="30"/>
    </row>
    <row r="61" spans="2:5" ht="12.75" customHeight="1">
      <c r="B61" s="3" t="s">
        <v>92</v>
      </c>
      <c r="C61" s="16"/>
      <c r="D61" s="32"/>
      <c r="E61" s="30"/>
    </row>
    <row r="62" spans="2:5" ht="12.75" customHeight="1">
      <c r="B62" s="16"/>
      <c r="C62" s="16"/>
      <c r="D62" s="32"/>
      <c r="E62" s="30"/>
    </row>
  </sheetData>
  <sheetProtection password="CC5C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Sec. Bhd.</cp:lastModifiedBy>
  <cp:lastPrinted>2004-11-10T06:08:05Z</cp:lastPrinted>
  <dcterms:created xsi:type="dcterms:W3CDTF">2002-07-24T06:27:36Z</dcterms:created>
  <dcterms:modified xsi:type="dcterms:W3CDTF">2004-11-29T08:29:08Z</dcterms:modified>
  <cp:category/>
  <cp:version/>
  <cp:contentType/>
  <cp:contentStatus/>
</cp:coreProperties>
</file>