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'Cashflow'!$A$1:$F$61</definedName>
    <definedName name="_xlnm.Print_Area" localSheetId="2">'Equity'!$A$1:$J$41</definedName>
    <definedName name="_xlnm.Print_Area" localSheetId="0">'P&amp;L'!$A$1:$G$53</definedName>
  </definedNames>
  <calcPr fullCalcOnLoad="1"/>
</workbook>
</file>

<file path=xl/sharedStrings.xml><?xml version="1.0" encoding="utf-8"?>
<sst xmlns="http://schemas.openxmlformats.org/spreadsheetml/2006/main" count="147" uniqueCount="108">
  <si>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</si>
  <si>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</si>
  <si>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</si>
  <si>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</si>
  <si>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</si>
  <si>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</si>
  <si>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</si>
  <si>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</si>
  <si>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</si>
  <si>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</si>
  <si>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</si>
  <si>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</si>
  <si>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</si>
  <si>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</si>
  <si>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</si>
  <si>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</si>
  <si>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</si>
  <si>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</si>
  <si>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</si>
  <si>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</si>
  <si>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</si>
  <si>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</si>
  <si>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</si>
  <si>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</si>
  <si>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</si>
  <si>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</si>
  <si>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</si>
  <si>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</si>
  <si>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</si>
  <si>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</si>
  <si>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</si>
  <si>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</si>
  <si>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</si>
  <si>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</si>
  <si>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</si>
  <si>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</si>
  <si>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</si>
  <si>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</si>
  <si>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</si>
  <si>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</si>
  <si>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</si>
  <si>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</si>
  <si>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</si>
  <si>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</si>
  <si>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</si>
  <si>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</si>
  <si>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</si>
  <si>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</si>
  <si>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</si>
  <si>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Proceeds from issue of shares (ESOS)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</si>
  <si>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</si>
  <si>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</si>
  <si>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</si>
  <si>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</si>
  <si>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</si>
  <si>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</si>
  <si>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</si>
  <si>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</si>
  <si>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</si>
  <si>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</si>
  <si>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</si>
  <si>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</si>
  <si>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</si>
  <si>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</si>
  <si>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</si>
  <si>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</si>
  <si>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</si>
  <si>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</si>
  <si>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</si>
  <si>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</si>
  <si>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</si>
  <si>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</si>
  <si>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</si>
  <si>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</si>
  <si>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</si>
  <si>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</si>
  <si>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Profit/(loss) before taxation</t>
  </si>
  <si>
    <t>Profit/(loss) after taxation</t>
  </si>
  <si>
    <t>Short term investments</t>
  </si>
  <si>
    <t>Short Term Investments</t>
  </si>
  <si>
    <t>Bank Borrowings</t>
  </si>
  <si>
    <t>Earnings/(loss) per share (sen)</t>
  </si>
  <si>
    <t xml:space="preserve"> Bank overdraft </t>
  </si>
  <si>
    <t>Net profit/(loss) for the financial period</t>
  </si>
  <si>
    <t>financial report for the year ended 31 July 2003.</t>
  </si>
  <si>
    <t>(The figures have not been audited)</t>
  </si>
  <si>
    <t xml:space="preserve">As at 1 August 2003 </t>
  </si>
  <si>
    <t>As at 1 August 2002</t>
  </si>
  <si>
    <t>The condensed consolidated statements of changes in equity are to be read in conjunction with the most recent annual financial report for the year ended 31 July 2003.</t>
  </si>
  <si>
    <t>Cash and cash equivalents at end of financial period comprise:</t>
  </si>
  <si>
    <t>annual financial report for the year ended 31 July 2003.</t>
  </si>
  <si>
    <t>Net loss for the financial period</t>
  </si>
  <si>
    <t>Net profit for the financial period</t>
  </si>
  <si>
    <t>Profit from operations</t>
  </si>
  <si>
    <t>Cash and cash equivalents at beginning of financial period</t>
  </si>
  <si>
    <t>Cash and cash equivalents at end of financial period</t>
  </si>
  <si>
    <t>6 months</t>
  </si>
  <si>
    <t>as at 31 January 2004</t>
  </si>
  <si>
    <t>As at 31 January 2004</t>
  </si>
  <si>
    <t>As at 31 January 2003</t>
  </si>
  <si>
    <t>Shares repurchased held as treasury</t>
  </si>
  <si>
    <t xml:space="preserve">   shares at cost</t>
  </si>
  <si>
    <t>Dividend</t>
  </si>
  <si>
    <t>Dividend paid</t>
  </si>
  <si>
    <t>for the second quarter ended 31 January 2004</t>
  </si>
  <si>
    <t>for six months ended 31 January 2004</t>
  </si>
  <si>
    <t>Shares repurchased</t>
  </si>
  <si>
    <t>Net drawdown/(repayment) of bank borrowings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</si>
</sst>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43" fontId="0" fillId="2" borderId="2" xfId="15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5"/>
  <sheetViews>
    <sheetView tabSelected="1" workbookViewId="0" topLeftCell="B1">
      <selection activeCell="B40" sqref="B40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ht="15">
      <c r="G1" s="1"/>
    </row>
    <row r="2" spans="2:4" ht="15">
      <c r="B2" s="1" t="s">
        <v>0</v>
      </c>
      <c r="D2" s="2"/>
    </row>
    <row r="3" ht="12.75">
      <c r="B3" s="3" t="s">
        <v>60</v>
      </c>
    </row>
    <row r="5" ht="12.75">
      <c r="B5" s="4" t="s">
        <v>25</v>
      </c>
    </row>
    <row r="6" ht="12.75">
      <c r="B6" s="4" t="s">
        <v>104</v>
      </c>
    </row>
    <row r="7" ht="12.75">
      <c r="B7" s="5" t="s">
        <v>85</v>
      </c>
    </row>
    <row r="8" ht="12.75">
      <c r="B8" s="4"/>
    </row>
    <row r="9" spans="3:7" ht="12.75">
      <c r="C9" s="40" t="s">
        <v>19</v>
      </c>
      <c r="D9" s="40"/>
      <c r="F9" s="40" t="s">
        <v>20</v>
      </c>
      <c r="G9" s="40"/>
    </row>
    <row r="10" spans="3:7" ht="12.75">
      <c r="C10" s="8" t="s">
        <v>51</v>
      </c>
      <c r="D10" s="8" t="s">
        <v>51</v>
      </c>
      <c r="E10" s="8"/>
      <c r="F10" s="8" t="s">
        <v>96</v>
      </c>
      <c r="G10" s="8" t="s">
        <v>96</v>
      </c>
    </row>
    <row r="11" spans="3:7" ht="12.75">
      <c r="C11" s="8" t="s">
        <v>52</v>
      </c>
      <c r="D11" s="8" t="s">
        <v>52</v>
      </c>
      <c r="E11" s="8"/>
      <c r="F11" s="8" t="s">
        <v>52</v>
      </c>
      <c r="G11" s="8" t="s">
        <v>52</v>
      </c>
    </row>
    <row r="12" spans="3:7" ht="12.75">
      <c r="C12" s="9">
        <v>38017</v>
      </c>
      <c r="D12" s="9">
        <v>37652</v>
      </c>
      <c r="E12" s="10"/>
      <c r="F12" s="9">
        <v>38017</v>
      </c>
      <c r="G12" s="9">
        <v>37652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55</v>
      </c>
      <c r="C15" s="12">
        <v>46503</v>
      </c>
      <c r="D15" s="12">
        <v>15610</v>
      </c>
      <c r="E15" s="12"/>
      <c r="F15" s="12">
        <v>105004</v>
      </c>
      <c r="G15" s="12">
        <v>31707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21</v>
      </c>
      <c r="C17" s="12">
        <v>6172</v>
      </c>
      <c r="D17" s="12">
        <v>4567</v>
      </c>
      <c r="E17" s="12"/>
      <c r="F17" s="12">
        <v>14692</v>
      </c>
      <c r="G17" s="12">
        <v>9063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63</v>
      </c>
      <c r="C19" s="13">
        <v>-29517</v>
      </c>
      <c r="D19" s="13">
        <v>-19677</v>
      </c>
      <c r="E19" s="12"/>
      <c r="F19" s="13">
        <v>-73734</v>
      </c>
      <c r="G19" s="13">
        <v>-39673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93</v>
      </c>
      <c r="C21" s="12">
        <f>SUM(C15:C19)</f>
        <v>23158</v>
      </c>
      <c r="D21" s="12">
        <f>SUM(D15:D19)</f>
        <v>500</v>
      </c>
      <c r="E21" s="12"/>
      <c r="F21" s="12">
        <f>SUM(F15:F19)</f>
        <v>45962</v>
      </c>
      <c r="G21" s="12">
        <f>SUM(G15:G19)</f>
        <v>1097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22</v>
      </c>
      <c r="C23" s="13">
        <v>-2912</v>
      </c>
      <c r="D23" s="13">
        <v>-803</v>
      </c>
      <c r="E23" s="12"/>
      <c r="F23" s="13">
        <v>-5387</v>
      </c>
      <c r="G23" s="13">
        <v>-3094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76</v>
      </c>
      <c r="C25" s="12">
        <f>SUM(C21:C23)</f>
        <v>20246</v>
      </c>
      <c r="D25" s="12">
        <f>SUM(D21:D23)</f>
        <v>-303</v>
      </c>
      <c r="E25" s="12"/>
      <c r="F25" s="12">
        <f>SUM(F21:F23)</f>
        <v>40575</v>
      </c>
      <c r="G25" s="12">
        <f>SUM(G21:G23)</f>
        <v>-1997</v>
      </c>
      <c r="I25" s="21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23</v>
      </c>
      <c r="C27" s="13">
        <v>-5417</v>
      </c>
      <c r="D27" s="13">
        <v>-793</v>
      </c>
      <c r="E27" s="12"/>
      <c r="F27" s="13">
        <v>-12507</v>
      </c>
      <c r="G27" s="13">
        <v>-1626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77</v>
      </c>
      <c r="C29" s="12">
        <f>SUM(C25:C27)</f>
        <v>14829</v>
      </c>
      <c r="D29" s="12">
        <f>SUM(D25:D27)</f>
        <v>-1096</v>
      </c>
      <c r="E29" s="12"/>
      <c r="F29" s="12">
        <f>SUM(F25:F27)</f>
        <v>28068</v>
      </c>
      <c r="G29" s="12">
        <f>SUM(G25:G27)</f>
        <v>-3623</v>
      </c>
      <c r="I29" s="21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24</v>
      </c>
      <c r="C31" s="13">
        <v>-310</v>
      </c>
      <c r="D31" s="13">
        <v>85</v>
      </c>
      <c r="E31" s="12"/>
      <c r="F31" s="13">
        <v>-941</v>
      </c>
      <c r="G31" s="13">
        <v>167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83</v>
      </c>
      <c r="C33" s="15">
        <f>SUM(C29:C31)</f>
        <v>14519</v>
      </c>
      <c r="D33" s="15">
        <f>SUM(D29:D31)</f>
        <v>-1011</v>
      </c>
      <c r="E33" s="12"/>
      <c r="F33" s="15">
        <f>SUM(F29:F31)</f>
        <v>27127</v>
      </c>
      <c r="G33" s="15">
        <f>SUM(G29:G31)</f>
        <v>-3456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81</v>
      </c>
      <c r="C36" s="12"/>
      <c r="D36" s="12"/>
      <c r="E36" s="12"/>
      <c r="F36" s="16"/>
      <c r="I36" s="16"/>
      <c r="J36" s="11"/>
      <c r="K36" s="11"/>
      <c r="L36" s="16"/>
      <c r="M36" s="11"/>
      <c r="N36" s="11"/>
      <c r="O36" s="16"/>
      <c r="P36" s="11"/>
      <c r="Q36" s="11"/>
      <c r="R36" s="16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41</v>
      </c>
      <c r="C37" s="16">
        <v>5.51</v>
      </c>
      <c r="D37" s="16">
        <v>-0.38</v>
      </c>
      <c r="E37" s="16"/>
      <c r="F37" s="16">
        <v>10.3</v>
      </c>
      <c r="G37" s="17">
        <v>-1.32</v>
      </c>
      <c r="I37" s="16"/>
      <c r="J37" s="16"/>
      <c r="K37" s="11"/>
      <c r="L37" s="16"/>
      <c r="M37" s="16"/>
      <c r="N37" s="16"/>
      <c r="O37" s="16"/>
      <c r="P37" s="16"/>
      <c r="Q37" s="11"/>
      <c r="R37" s="16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42</v>
      </c>
      <c r="C38" s="18">
        <v>5.51</v>
      </c>
      <c r="D38" s="18">
        <v>-0.38</v>
      </c>
      <c r="E38" s="16"/>
      <c r="F38" s="18">
        <v>10.3</v>
      </c>
      <c r="G38" s="18">
        <v>-1.32</v>
      </c>
      <c r="I38" s="16"/>
      <c r="J38" s="16"/>
      <c r="K38" s="11"/>
      <c r="L38" s="16"/>
      <c r="M38" s="16"/>
      <c r="N38" s="16"/>
      <c r="O38" s="16"/>
      <c r="P38" s="16"/>
      <c r="Q38" s="11"/>
      <c r="R38" s="16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6"/>
      <c r="D39" s="16"/>
      <c r="E39" s="16"/>
      <c r="F39" s="17"/>
      <c r="G39" s="17"/>
      <c r="I39" s="16"/>
      <c r="J39" s="16"/>
      <c r="K39" s="11"/>
      <c r="L39" s="16"/>
      <c r="M39" s="16"/>
      <c r="N39" s="16"/>
      <c r="O39" s="16"/>
      <c r="P39" s="16"/>
      <c r="Q39" s="11"/>
      <c r="R39" s="16"/>
      <c r="S39" s="1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6"/>
      <c r="D40" s="16"/>
      <c r="E40" s="16"/>
      <c r="F40" s="17"/>
      <c r="G40" s="17"/>
      <c r="I40" s="17"/>
      <c r="J40" s="17"/>
      <c r="L40" s="17"/>
      <c r="M40" s="17"/>
      <c r="N40" s="17"/>
      <c r="O40" s="17"/>
      <c r="P40" s="17"/>
      <c r="R40" s="17"/>
      <c r="S40" s="17"/>
    </row>
    <row r="41" spans="2:5" ht="12.75">
      <c r="B41" s="14"/>
      <c r="C41" s="12"/>
      <c r="D41" s="12"/>
      <c r="E41" s="12"/>
    </row>
    <row r="42" spans="2:5" ht="12.75">
      <c r="B42" s="11" t="s">
        <v>67</v>
      </c>
      <c r="C42" s="12"/>
      <c r="D42" s="12"/>
      <c r="E42" s="12"/>
    </row>
    <row r="43" spans="2:5" ht="12.75">
      <c r="B43" s="11" t="s">
        <v>84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2"/>
      <c r="D52" s="12"/>
      <c r="E52" s="12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</sheetData>
  <sheetProtection password="CC68" sheet="1" objects="1" scenarios="1"/>
  <mergeCells count="2">
    <mergeCell ref="C9:D9"/>
    <mergeCell ref="F9:G9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7">
      <selection activeCell="D14" sqref="D14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60</v>
      </c>
      <c r="E4" s="11"/>
    </row>
    <row r="5" ht="12.75">
      <c r="E5" s="11"/>
    </row>
    <row r="6" spans="3:5" ht="12.75">
      <c r="C6" s="4" t="s">
        <v>32</v>
      </c>
      <c r="E6" s="11"/>
    </row>
    <row r="7" spans="3:5" ht="12.75">
      <c r="C7" s="4" t="s">
        <v>97</v>
      </c>
      <c r="E7" s="11"/>
    </row>
    <row r="8" spans="3:5" ht="12.75">
      <c r="C8" s="5" t="s">
        <v>85</v>
      </c>
      <c r="E8" s="11"/>
    </row>
    <row r="9" spans="4:6" ht="12.75">
      <c r="D9" s="8" t="s">
        <v>4</v>
      </c>
      <c r="E9" s="19"/>
      <c r="F9" s="8" t="s">
        <v>4</v>
      </c>
    </row>
    <row r="10" spans="4:6" ht="12.75">
      <c r="D10" s="9">
        <v>38017</v>
      </c>
      <c r="E10" s="20"/>
      <c r="F10" s="9">
        <v>37833</v>
      </c>
    </row>
    <row r="11" spans="4:6" ht="12.75">
      <c r="D11" s="9" t="s">
        <v>6</v>
      </c>
      <c r="E11" s="20"/>
      <c r="F11" s="9" t="s">
        <v>6</v>
      </c>
    </row>
    <row r="12" spans="4:6" ht="12.75">
      <c r="D12" s="9"/>
      <c r="E12" s="20"/>
      <c r="F12" s="9"/>
    </row>
    <row r="13" spans="3:6" ht="12.75">
      <c r="C13" s="3" t="s">
        <v>43</v>
      </c>
      <c r="D13" s="12">
        <f>SUM(Equity!D24)</f>
        <v>263984</v>
      </c>
      <c r="E13" s="12"/>
      <c r="F13" s="12">
        <v>263984</v>
      </c>
    </row>
    <row r="14" spans="3:6" ht="12.75">
      <c r="C14" s="3" t="s">
        <v>26</v>
      </c>
      <c r="D14" s="12">
        <f>SUM(Equity!F24)+Equity!H24</f>
        <v>368058</v>
      </c>
      <c r="E14" s="12"/>
      <c r="F14" s="12">
        <v>345673</v>
      </c>
    </row>
    <row r="15" spans="3:6" ht="12.75">
      <c r="C15" s="3" t="s">
        <v>57</v>
      </c>
      <c r="D15" s="13">
        <f>SUM(Equity!E24)</f>
        <v>-1088</v>
      </c>
      <c r="E15" s="12"/>
      <c r="F15" s="13">
        <v>-1078</v>
      </c>
    </row>
    <row r="16" spans="4:6" ht="12.75">
      <c r="D16" s="12"/>
      <c r="E16" s="12"/>
      <c r="F16" s="12"/>
    </row>
    <row r="17" spans="3:6" ht="12.75">
      <c r="C17" s="4" t="s">
        <v>56</v>
      </c>
      <c r="D17" s="12">
        <f>SUM(D13:D15)</f>
        <v>630954</v>
      </c>
      <c r="E17" s="12"/>
      <c r="F17" s="12">
        <f>SUM(F13:F15)</f>
        <v>608579</v>
      </c>
    </row>
    <row r="18" spans="3:6" ht="12.75">
      <c r="C18" s="3" t="s">
        <v>1</v>
      </c>
      <c r="D18" s="21">
        <v>5366</v>
      </c>
      <c r="E18" s="12"/>
      <c r="F18" s="21">
        <v>4425</v>
      </c>
    </row>
    <row r="19" spans="3:6" ht="12.75">
      <c r="C19" s="4" t="s">
        <v>37</v>
      </c>
      <c r="D19" s="21"/>
      <c r="E19" s="12"/>
      <c r="F19" s="21"/>
    </row>
    <row r="20" spans="3:6" ht="12.75">
      <c r="C20" s="3" t="s">
        <v>44</v>
      </c>
      <c r="D20" s="13">
        <v>1901</v>
      </c>
      <c r="E20" s="12"/>
      <c r="F20" s="13">
        <v>2493</v>
      </c>
    </row>
    <row r="21" spans="4:6" ht="12.75">
      <c r="D21" s="12"/>
      <c r="E21" s="12"/>
      <c r="F21" s="12"/>
    </row>
    <row r="22" spans="4:6" ht="13.5" thickBot="1">
      <c r="D22" s="15">
        <f>SUM(D17:D20)</f>
        <v>638221</v>
      </c>
      <c r="E22" s="12"/>
      <c r="F22" s="15">
        <f>SUM(F17:F20)</f>
        <v>615497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21"/>
      <c r="E24" s="12"/>
      <c r="F24" s="21"/>
    </row>
    <row r="25" spans="3:6" ht="12.75">
      <c r="C25" s="4" t="s">
        <v>68</v>
      </c>
      <c r="D25" s="21"/>
      <c r="E25" s="12"/>
      <c r="F25" s="21"/>
    </row>
    <row r="26" spans="3:6" ht="12.75">
      <c r="C26" s="3" t="s">
        <v>54</v>
      </c>
      <c r="D26" s="21">
        <v>83307</v>
      </c>
      <c r="E26" s="12"/>
      <c r="F26" s="21">
        <v>83526</v>
      </c>
    </row>
    <row r="27" spans="3:6" ht="12.75">
      <c r="C27" s="3" t="s">
        <v>27</v>
      </c>
      <c r="D27" s="21">
        <v>18465</v>
      </c>
      <c r="E27" s="12"/>
      <c r="F27" s="21">
        <v>18465</v>
      </c>
    </row>
    <row r="28" spans="3:6" ht="12.75">
      <c r="C28" s="3" t="s">
        <v>29</v>
      </c>
      <c r="D28" s="21">
        <v>4341</v>
      </c>
      <c r="E28" s="12"/>
      <c r="F28" s="21">
        <v>4343</v>
      </c>
    </row>
    <row r="29" spans="3:6" ht="12.75">
      <c r="C29" s="3" t="s">
        <v>28</v>
      </c>
      <c r="D29" s="13">
        <v>150372</v>
      </c>
      <c r="E29" s="12"/>
      <c r="F29" s="13">
        <v>155044</v>
      </c>
    </row>
    <row r="30" spans="4:6" ht="12.75">
      <c r="D30" s="21"/>
      <c r="E30" s="12"/>
      <c r="F30" s="21"/>
    </row>
    <row r="31" spans="4:6" ht="12.75">
      <c r="D31" s="13">
        <f>SUM(D26:D30)</f>
        <v>256485</v>
      </c>
      <c r="E31" s="12"/>
      <c r="F31" s="13">
        <f>SUM(F26:F30)</f>
        <v>261378</v>
      </c>
    </row>
    <row r="32" spans="3:6" ht="12.75">
      <c r="C32" s="4" t="s">
        <v>2</v>
      </c>
      <c r="D32" s="21"/>
      <c r="E32" s="12"/>
      <c r="F32" s="21"/>
    </row>
    <row r="33" spans="3:6" ht="12.75">
      <c r="C33" s="3" t="s">
        <v>65</v>
      </c>
      <c r="D33" s="21">
        <v>16014</v>
      </c>
      <c r="E33" s="12"/>
      <c r="F33" s="21">
        <v>13821</v>
      </c>
    </row>
    <row r="34" spans="3:6" ht="12.75">
      <c r="C34" s="3" t="s">
        <v>79</v>
      </c>
      <c r="D34" s="21">
        <v>100850</v>
      </c>
      <c r="E34" s="12"/>
      <c r="F34" s="21">
        <v>90778</v>
      </c>
    </row>
    <row r="35" spans="3:6" ht="12.75">
      <c r="C35" s="3" t="s">
        <v>45</v>
      </c>
      <c r="D35" s="21">
        <v>746982</v>
      </c>
      <c r="E35" s="12"/>
      <c r="F35" s="21">
        <v>353163</v>
      </c>
    </row>
    <row r="36" spans="3:6" ht="12.75">
      <c r="C36" s="3" t="s">
        <v>30</v>
      </c>
      <c r="D36" s="21">
        <v>144265</v>
      </c>
      <c r="E36" s="12"/>
      <c r="F36" s="21">
        <v>134901</v>
      </c>
    </row>
    <row r="37" spans="3:6" ht="12.75">
      <c r="C37" s="3" t="s">
        <v>50</v>
      </c>
      <c r="D37" s="21">
        <v>134853</v>
      </c>
      <c r="E37" s="12"/>
      <c r="F37" s="21">
        <v>102617</v>
      </c>
    </row>
    <row r="38" spans="3:6" ht="12.75">
      <c r="C38" s="3" t="s">
        <v>40</v>
      </c>
      <c r="D38" s="13">
        <v>42605</v>
      </c>
      <c r="E38" s="12"/>
      <c r="F38" s="13">
        <v>80027</v>
      </c>
    </row>
    <row r="39" spans="4:6" ht="12.75">
      <c r="D39" s="12"/>
      <c r="E39" s="12"/>
      <c r="F39" s="12"/>
    </row>
    <row r="40" spans="4:6" ht="12.75">
      <c r="D40" s="13">
        <f>SUM(D33:D38)</f>
        <v>1185569</v>
      </c>
      <c r="E40" s="12"/>
      <c r="F40" s="13">
        <f>SUM(F33:F38)</f>
        <v>775307</v>
      </c>
    </row>
    <row r="41" spans="4:6" ht="12.75">
      <c r="D41" s="21"/>
      <c r="E41" s="12"/>
      <c r="F41" s="21"/>
    </row>
    <row r="42" spans="3:6" ht="12.75">
      <c r="C42" s="4" t="s">
        <v>3</v>
      </c>
      <c r="D42" s="21"/>
      <c r="E42" s="12"/>
      <c r="F42" s="21"/>
    </row>
    <row r="43" spans="3:6" ht="12.75">
      <c r="C43" s="3" t="s">
        <v>45</v>
      </c>
      <c r="D43" s="21">
        <v>403666</v>
      </c>
      <c r="E43" s="12"/>
      <c r="F43" s="21">
        <v>105739</v>
      </c>
    </row>
    <row r="44" spans="3:6" ht="12.75">
      <c r="C44" s="3" t="s">
        <v>31</v>
      </c>
      <c r="D44" s="21">
        <v>138510</v>
      </c>
      <c r="E44" s="12"/>
      <c r="F44" s="21">
        <v>163127</v>
      </c>
    </row>
    <row r="45" spans="3:6" ht="12.75">
      <c r="C45" s="3" t="s">
        <v>80</v>
      </c>
      <c r="D45" s="21">
        <v>249120</v>
      </c>
      <c r="E45" s="12"/>
      <c r="F45" s="21">
        <v>135587</v>
      </c>
    </row>
    <row r="46" spans="3:6" ht="12.75">
      <c r="C46" s="3" t="s">
        <v>23</v>
      </c>
      <c r="D46" s="13">
        <v>12537</v>
      </c>
      <c r="E46" s="12"/>
      <c r="F46" s="13">
        <v>16735</v>
      </c>
    </row>
    <row r="47" spans="4:6" ht="12.75">
      <c r="D47" s="12"/>
      <c r="E47" s="12"/>
      <c r="F47" s="12"/>
    </row>
    <row r="48" spans="4:6" ht="12.75">
      <c r="D48" s="13">
        <f>SUM(D43:D46)</f>
        <v>803833</v>
      </c>
      <c r="E48" s="12"/>
      <c r="F48" s="13">
        <f>SUM(F43:F46)</f>
        <v>421188</v>
      </c>
    </row>
    <row r="49" spans="4:6" ht="12.75">
      <c r="D49" s="21"/>
      <c r="E49" s="12"/>
      <c r="F49" s="21"/>
    </row>
    <row r="50" spans="3:6" ht="12.75">
      <c r="C50" s="4" t="s">
        <v>58</v>
      </c>
      <c r="D50" s="13">
        <f>+D40-D48</f>
        <v>381736</v>
      </c>
      <c r="E50" s="12"/>
      <c r="F50" s="13">
        <f>+F40-F48</f>
        <v>354119</v>
      </c>
    </row>
    <row r="51" spans="4:6" ht="12.75">
      <c r="D51" s="12"/>
      <c r="E51" s="12"/>
      <c r="F51" s="12"/>
    </row>
    <row r="52" spans="4:6" ht="13.5" thickBot="1">
      <c r="D52" s="15">
        <f>SUM(D26:D29)+D50</f>
        <v>638221</v>
      </c>
      <c r="E52" s="12"/>
      <c r="F52" s="15">
        <f>SUM(F26:F29)+F50</f>
        <v>615497</v>
      </c>
    </row>
    <row r="53" spans="4:6" ht="13.5" thickTop="1">
      <c r="D53" s="21"/>
      <c r="E53" s="12"/>
      <c r="F53" s="21"/>
    </row>
    <row r="54" spans="4:6" ht="12.75">
      <c r="D54" s="21"/>
      <c r="E54" s="12"/>
      <c r="F54" s="21"/>
    </row>
    <row r="55" spans="4:6" ht="12.75">
      <c r="D55" s="21"/>
      <c r="E55" s="12"/>
      <c r="F55" s="21"/>
    </row>
    <row r="56" spans="3:6" ht="12.75">
      <c r="C56" s="3" t="s">
        <v>66</v>
      </c>
      <c r="D56" s="21"/>
      <c r="E56" s="12"/>
      <c r="F56" s="21"/>
    </row>
    <row r="57" spans="3:6" ht="12.75">
      <c r="C57" s="3" t="s">
        <v>84</v>
      </c>
      <c r="D57" s="21"/>
      <c r="E57" s="12"/>
      <c r="F57" s="21"/>
    </row>
  </sheetData>
  <sheetProtection password="CC68"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1">
      <selection activeCell="C12" sqref="C12:D12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60</v>
      </c>
    </row>
    <row r="6" ht="12.75">
      <c r="B6" s="4" t="s">
        <v>75</v>
      </c>
    </row>
    <row r="7" ht="12.75">
      <c r="B7" s="4" t="s">
        <v>105</v>
      </c>
    </row>
    <row r="8" ht="12.75">
      <c r="B8" s="5" t="s">
        <v>85</v>
      </c>
    </row>
    <row r="9" ht="12.75">
      <c r="B9" s="5"/>
    </row>
    <row r="10" ht="12.75">
      <c r="B10" s="5"/>
    </row>
    <row r="11" spans="3:8" ht="12.75">
      <c r="C11" s="4" t="s">
        <v>38</v>
      </c>
      <c r="D11" s="4"/>
      <c r="F11" s="6" t="s">
        <v>14</v>
      </c>
      <c r="G11" s="7"/>
      <c r="H11" s="22" t="s">
        <v>11</v>
      </c>
    </row>
    <row r="12" spans="2:4" ht="12.75">
      <c r="B12" s="5"/>
      <c r="C12" s="40" t="s">
        <v>39</v>
      </c>
      <c r="D12" s="40"/>
    </row>
    <row r="13" spans="1:9" ht="12.75">
      <c r="A13" s="39"/>
      <c r="B13" s="39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3" t="s">
        <v>69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4"/>
      <c r="D16" s="24"/>
      <c r="E16" s="21"/>
      <c r="F16" s="21"/>
      <c r="G16" s="21"/>
      <c r="H16" s="21"/>
      <c r="I16" s="21"/>
    </row>
    <row r="17" spans="2:9" ht="12.75">
      <c r="B17" s="11" t="s">
        <v>86</v>
      </c>
      <c r="C17" s="12">
        <v>263464</v>
      </c>
      <c r="D17" s="12">
        <v>263984</v>
      </c>
      <c r="E17" s="21">
        <v>-1078</v>
      </c>
      <c r="F17" s="21">
        <v>31914</v>
      </c>
      <c r="G17" s="21"/>
      <c r="H17" s="21">
        <v>313759</v>
      </c>
      <c r="I17" s="21">
        <f>SUM(D17:H17)</f>
        <v>608579</v>
      </c>
    </row>
    <row r="18" spans="2:9" ht="12.75">
      <c r="B18" s="11" t="s">
        <v>100</v>
      </c>
      <c r="C18" s="12"/>
      <c r="D18" s="12"/>
      <c r="E18" s="21"/>
      <c r="F18" s="21"/>
      <c r="G18" s="21"/>
      <c r="H18" s="21"/>
      <c r="I18" s="21"/>
    </row>
    <row r="19" spans="2:9" ht="12.75">
      <c r="B19" s="11" t="s">
        <v>101</v>
      </c>
      <c r="C19" s="12">
        <v>-5</v>
      </c>
      <c r="D19" s="12">
        <v>0</v>
      </c>
      <c r="E19" s="21">
        <v>-10</v>
      </c>
      <c r="F19" s="21">
        <v>0</v>
      </c>
      <c r="G19" s="21"/>
      <c r="H19" s="21">
        <v>0</v>
      </c>
      <c r="I19" s="21">
        <f>SUM(D19:H19)</f>
        <v>-10</v>
      </c>
    </row>
    <row r="20" spans="2:9" ht="12.75">
      <c r="B20" s="11" t="s">
        <v>92</v>
      </c>
      <c r="C20" s="12">
        <v>0</v>
      </c>
      <c r="D20" s="12">
        <v>0</v>
      </c>
      <c r="E20" s="12">
        <v>0</v>
      </c>
      <c r="F20" s="12">
        <v>0</v>
      </c>
      <c r="G20" s="12"/>
      <c r="H20" s="21">
        <f>SUM('P&amp;L'!F33)</f>
        <v>27127</v>
      </c>
      <c r="I20" s="21">
        <f>SUM(D20:H20)</f>
        <v>27127</v>
      </c>
    </row>
    <row r="21" spans="2:9" ht="12.75">
      <c r="B21" s="11" t="s">
        <v>102</v>
      </c>
      <c r="C21" s="12">
        <v>0</v>
      </c>
      <c r="D21" s="12">
        <v>0</v>
      </c>
      <c r="E21" s="12">
        <v>0</v>
      </c>
      <c r="F21" s="12">
        <v>0</v>
      </c>
      <c r="G21" s="12"/>
      <c r="H21" s="21">
        <v>-4742</v>
      </c>
      <c r="I21" s="21">
        <f>SUM(D21:H21)</f>
        <v>-4742</v>
      </c>
    </row>
    <row r="22" spans="2:9" ht="12.75">
      <c r="B22" s="14"/>
      <c r="C22" s="13"/>
      <c r="D22" s="13"/>
      <c r="E22" s="13"/>
      <c r="F22" s="13"/>
      <c r="G22" s="13"/>
      <c r="H22" s="13"/>
      <c r="I22" s="13"/>
    </row>
    <row r="23" spans="2:10" ht="12.75">
      <c r="B23" s="14"/>
      <c r="C23" s="12"/>
      <c r="D23" s="12"/>
      <c r="E23" s="12"/>
      <c r="F23" s="12"/>
      <c r="G23" s="12"/>
      <c r="H23" s="12"/>
      <c r="I23" s="12"/>
      <c r="J23" s="11"/>
    </row>
    <row r="24" spans="2:9" ht="13.5" thickBot="1">
      <c r="B24" s="14" t="s">
        <v>98</v>
      </c>
      <c r="C24" s="25">
        <f>SUM(C17:C22)</f>
        <v>263459</v>
      </c>
      <c r="D24" s="25">
        <f>SUM(D17:D22)</f>
        <v>263984</v>
      </c>
      <c r="E24" s="25">
        <f>SUM(E17:E22)</f>
        <v>-1088</v>
      </c>
      <c r="F24" s="25">
        <f>SUM(F17:F22)</f>
        <v>31914</v>
      </c>
      <c r="G24" s="25"/>
      <c r="H24" s="25">
        <f>SUM(H17:H22)</f>
        <v>336144</v>
      </c>
      <c r="I24" s="25">
        <f>SUM(I17:I22)</f>
        <v>630954</v>
      </c>
    </row>
    <row r="25" spans="2:9" ht="13.5" thickTop="1">
      <c r="B25" s="11"/>
      <c r="C25" s="21"/>
      <c r="D25" s="21"/>
      <c r="E25" s="21"/>
      <c r="F25" s="21"/>
      <c r="G25" s="21"/>
      <c r="H25" s="21"/>
      <c r="I25" s="21"/>
    </row>
    <row r="26" spans="5:9" ht="12.75">
      <c r="E26" s="21"/>
      <c r="F26" s="21"/>
      <c r="G26" s="21"/>
      <c r="H26" s="21"/>
      <c r="I26" s="21"/>
    </row>
    <row r="27" spans="2:9" ht="12.75">
      <c r="B27" s="11"/>
      <c r="C27" s="12"/>
      <c r="D27" s="12"/>
      <c r="E27" s="21"/>
      <c r="F27" s="21"/>
      <c r="G27" s="21"/>
      <c r="H27" s="21"/>
      <c r="I27" s="21"/>
    </row>
    <row r="28" spans="2:9" ht="12.75">
      <c r="B28" s="11" t="s">
        <v>87</v>
      </c>
      <c r="C28" s="12">
        <v>260142</v>
      </c>
      <c r="D28" s="12">
        <v>260652</v>
      </c>
      <c r="E28" s="21">
        <v>-1063</v>
      </c>
      <c r="F28" s="21">
        <v>31015</v>
      </c>
      <c r="G28" s="21"/>
      <c r="H28" s="21">
        <v>310555</v>
      </c>
      <c r="I28" s="21">
        <f>SUM(D28:H28)</f>
        <v>601159</v>
      </c>
    </row>
    <row r="29" spans="2:9" ht="12.75">
      <c r="B29" s="11" t="s">
        <v>100</v>
      </c>
      <c r="C29" s="12"/>
      <c r="D29" s="12"/>
      <c r="E29" s="21"/>
      <c r="F29" s="21"/>
      <c r="G29" s="21"/>
      <c r="H29" s="21"/>
      <c r="I29" s="21"/>
    </row>
    <row r="30" spans="2:9" ht="12.75">
      <c r="B30" s="11" t="s">
        <v>101</v>
      </c>
      <c r="C30" s="12">
        <v>-5</v>
      </c>
      <c r="D30" s="12">
        <v>0</v>
      </c>
      <c r="E30" s="21">
        <v>-7</v>
      </c>
      <c r="F30" s="21">
        <v>0</v>
      </c>
      <c r="G30" s="21"/>
      <c r="H30" s="21">
        <v>0</v>
      </c>
      <c r="I30" s="21">
        <f>SUM(D30:H30)</f>
        <v>-7</v>
      </c>
    </row>
    <row r="31" spans="2:9" ht="12.75">
      <c r="B31" s="11" t="s">
        <v>91</v>
      </c>
      <c r="C31" s="12">
        <v>0</v>
      </c>
      <c r="D31" s="12">
        <v>0</v>
      </c>
      <c r="E31" s="21">
        <v>0</v>
      </c>
      <c r="F31" s="21">
        <v>0</v>
      </c>
      <c r="G31" s="21"/>
      <c r="H31" s="21">
        <f>SUM('P&amp;L'!G33)</f>
        <v>-3456</v>
      </c>
      <c r="I31" s="21">
        <f>SUM(D31:H31)</f>
        <v>-3456</v>
      </c>
    </row>
    <row r="32" spans="2:9" ht="12.75">
      <c r="B32" s="11" t="s">
        <v>102</v>
      </c>
      <c r="C32" s="12">
        <v>0</v>
      </c>
      <c r="D32" s="12">
        <v>0</v>
      </c>
      <c r="E32" s="21">
        <v>0</v>
      </c>
      <c r="F32" s="21">
        <v>0</v>
      </c>
      <c r="G32" s="21"/>
      <c r="H32" s="21">
        <v>-4741</v>
      </c>
      <c r="I32" s="21">
        <f>SUM(D32:H32)</f>
        <v>-4741</v>
      </c>
    </row>
    <row r="33" spans="2:9" ht="12.75">
      <c r="B33" s="11" t="s">
        <v>15</v>
      </c>
      <c r="C33" s="12">
        <v>3332</v>
      </c>
      <c r="D33" s="12">
        <v>3332</v>
      </c>
      <c r="E33" s="21">
        <v>0</v>
      </c>
      <c r="F33" s="21">
        <v>899</v>
      </c>
      <c r="G33" s="21"/>
      <c r="H33" s="21">
        <v>0</v>
      </c>
      <c r="I33" s="21">
        <f>SUM(D33:H33)</f>
        <v>4231</v>
      </c>
    </row>
    <row r="34" spans="2:9" ht="12.75">
      <c r="B34" s="11"/>
      <c r="C34" s="13"/>
      <c r="D34" s="13"/>
      <c r="E34" s="13"/>
      <c r="F34" s="13"/>
      <c r="G34" s="13"/>
      <c r="H34" s="13"/>
      <c r="I34" s="13"/>
    </row>
    <row r="35" spans="2:9" ht="12.75">
      <c r="B35" s="11"/>
      <c r="C35" s="12"/>
      <c r="D35" s="12"/>
      <c r="E35" s="12"/>
      <c r="F35" s="12"/>
      <c r="G35" s="12"/>
      <c r="H35" s="12"/>
      <c r="I35" s="12"/>
    </row>
    <row r="36" spans="2:9" ht="13.5" thickBot="1">
      <c r="B36" s="14" t="s">
        <v>99</v>
      </c>
      <c r="C36" s="25">
        <f>SUM(C27:C33)</f>
        <v>263469</v>
      </c>
      <c r="D36" s="25">
        <f>SUM(D27:D33)</f>
        <v>263984</v>
      </c>
      <c r="E36" s="25">
        <f>SUM(E27:E33)</f>
        <v>-1070</v>
      </c>
      <c r="F36" s="25">
        <f>SUM(F27:F33)</f>
        <v>31914</v>
      </c>
      <c r="G36" s="25"/>
      <c r="H36" s="25">
        <f>SUM(H27:H33)</f>
        <v>302358</v>
      </c>
      <c r="I36" s="25">
        <f>SUM(I28:I35)</f>
        <v>597186</v>
      </c>
    </row>
    <row r="37" spans="2:9" ht="13.5" thickTop="1">
      <c r="B37" s="14"/>
      <c r="C37" s="12"/>
      <c r="D37" s="12"/>
      <c r="E37" s="21"/>
      <c r="F37" s="21"/>
      <c r="G37" s="21"/>
      <c r="H37" s="21"/>
      <c r="I37" s="21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 t="s">
        <v>88</v>
      </c>
      <c r="C40" s="12"/>
      <c r="D40" s="12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</sheetData>
  <sheetProtection password="CC68" sheet="1" objects="1" scenarios="1"/>
  <mergeCells count="1">
    <mergeCell ref="C12:D12"/>
  </mergeCells>
  <printOptions/>
  <pageMargins left="0.52" right="0.2" top="0.45" bottom="0.56" header="0.35" footer="0.5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62"/>
  <sheetViews>
    <sheetView workbookViewId="0" topLeftCell="A1">
      <selection activeCell="C30" sqref="C30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60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70</v>
      </c>
      <c r="C6" s="4"/>
      <c r="D6" s="4"/>
    </row>
    <row r="7" spans="2:4" ht="12.75" customHeight="1">
      <c r="B7" s="4" t="s">
        <v>105</v>
      </c>
      <c r="C7" s="4"/>
      <c r="D7" s="4"/>
    </row>
    <row r="8" ht="12.75" customHeight="1">
      <c r="B8" s="5" t="s">
        <v>85</v>
      </c>
    </row>
    <row r="9" spans="3:5" ht="12.75" customHeight="1">
      <c r="C9" s="8" t="s">
        <v>96</v>
      </c>
      <c r="D9" s="26"/>
      <c r="E9" s="8" t="s">
        <v>96</v>
      </c>
    </row>
    <row r="10" spans="3:5" ht="12.75" customHeight="1">
      <c r="C10" s="8" t="s">
        <v>52</v>
      </c>
      <c r="D10" s="26"/>
      <c r="E10" s="8" t="s">
        <v>52</v>
      </c>
    </row>
    <row r="11" spans="3:5" ht="12.75" customHeight="1">
      <c r="C11" s="9">
        <v>38017</v>
      </c>
      <c r="D11" s="27"/>
      <c r="E11" s="9">
        <v>37652</v>
      </c>
    </row>
    <row r="12" spans="3:5" ht="12.75" customHeight="1">
      <c r="C12" s="9" t="s">
        <v>6</v>
      </c>
      <c r="D12" s="28"/>
      <c r="E12" s="9" t="s">
        <v>6</v>
      </c>
    </row>
    <row r="13" spans="2:5" ht="12.75" customHeight="1">
      <c r="B13" s="29"/>
      <c r="C13" s="29"/>
      <c r="D13" s="30"/>
      <c r="E13" s="31"/>
    </row>
    <row r="14" spans="2:5" ht="12.75" customHeight="1">
      <c r="B14" s="17" t="s">
        <v>77</v>
      </c>
      <c r="C14" s="21">
        <f>SUM('P&amp;L'!F29)</f>
        <v>28068</v>
      </c>
      <c r="D14" s="32"/>
      <c r="E14" s="21">
        <f>SUM('P&amp;L'!G29)</f>
        <v>-3623</v>
      </c>
    </row>
    <row r="15" spans="2:5" ht="12.75" customHeight="1">
      <c r="B15" s="17"/>
      <c r="C15" s="17"/>
      <c r="D15" s="32"/>
      <c r="E15" s="21"/>
    </row>
    <row r="16" spans="2:5" ht="12.75" customHeight="1">
      <c r="B16" s="29" t="s">
        <v>33</v>
      </c>
      <c r="C16" s="17"/>
      <c r="D16" s="32"/>
      <c r="E16" s="21"/>
    </row>
    <row r="17" spans="2:5" ht="12.75" customHeight="1">
      <c r="B17" s="17" t="s">
        <v>46</v>
      </c>
      <c r="C17" s="21">
        <v>20952</v>
      </c>
      <c r="D17" s="32"/>
      <c r="E17" s="21">
        <v>10408</v>
      </c>
    </row>
    <row r="18" spans="2:5" ht="12.75" customHeight="1">
      <c r="B18" s="17" t="s">
        <v>48</v>
      </c>
      <c r="C18" s="21">
        <v>-2991</v>
      </c>
      <c r="D18" s="32"/>
      <c r="E18" s="21">
        <v>-560</v>
      </c>
    </row>
    <row r="19" spans="2:5" ht="12.75" customHeight="1">
      <c r="B19" s="17" t="s">
        <v>47</v>
      </c>
      <c r="C19" s="13">
        <v>5386</v>
      </c>
      <c r="D19" s="32"/>
      <c r="E19" s="13">
        <v>3094</v>
      </c>
    </row>
    <row r="20" spans="3:5" ht="6.75" customHeight="1">
      <c r="C20" s="12"/>
      <c r="E20" s="12"/>
    </row>
    <row r="21" spans="2:5" ht="12.75" customHeight="1">
      <c r="B21" s="17"/>
      <c r="C21" s="21">
        <f>SUM(C14:C19)</f>
        <v>51415</v>
      </c>
      <c r="E21" s="21">
        <f>SUM(E14:E19)</f>
        <v>9319</v>
      </c>
    </row>
    <row r="22" spans="2:5" ht="12.75" customHeight="1">
      <c r="B22" s="29" t="s">
        <v>64</v>
      </c>
      <c r="C22" s="29"/>
      <c r="D22" s="33"/>
      <c r="E22" s="31"/>
    </row>
    <row r="23" spans="2:5" ht="12.75" customHeight="1">
      <c r="B23" s="17" t="s">
        <v>34</v>
      </c>
      <c r="C23" s="21">
        <v>-111029</v>
      </c>
      <c r="D23" s="34"/>
      <c r="E23" s="21">
        <v>-16402</v>
      </c>
    </row>
    <row r="24" spans="2:5" ht="12.75" customHeight="1">
      <c r="B24" s="17" t="s">
        <v>35</v>
      </c>
      <c r="C24" s="21">
        <v>-51250</v>
      </c>
      <c r="D24" s="34"/>
      <c r="E24" s="21">
        <v>-2616</v>
      </c>
    </row>
    <row r="25" spans="2:5" ht="12.75" customHeight="1">
      <c r="B25" s="17" t="s">
        <v>78</v>
      </c>
      <c r="C25" s="13">
        <v>-10072</v>
      </c>
      <c r="D25" s="35"/>
      <c r="E25" s="13">
        <v>-6198</v>
      </c>
    </row>
    <row r="26" spans="2:5" ht="6.75" customHeight="1">
      <c r="B26" s="17"/>
      <c r="C26" s="12"/>
      <c r="D26" s="35"/>
      <c r="E26" s="12"/>
    </row>
    <row r="27" spans="2:5" ht="12.75" customHeight="1">
      <c r="B27" s="17"/>
      <c r="C27" s="21">
        <f>SUM(C21:C25)</f>
        <v>-120936</v>
      </c>
      <c r="D27" s="35"/>
      <c r="E27" s="21">
        <f>SUM(E21:E25)</f>
        <v>-15897</v>
      </c>
    </row>
    <row r="28" spans="2:5" ht="12.75" customHeight="1">
      <c r="B28" s="17"/>
      <c r="C28" s="17"/>
      <c r="D28" s="34"/>
      <c r="E28" s="21"/>
    </row>
    <row r="29" spans="2:5" ht="12.75" customHeight="1">
      <c r="B29" s="17" t="s">
        <v>61</v>
      </c>
      <c r="C29" s="13">
        <v>-17082</v>
      </c>
      <c r="D29" s="34"/>
      <c r="E29" s="13">
        <v>-8773</v>
      </c>
    </row>
    <row r="30" spans="2:5" ht="9" customHeight="1">
      <c r="B30" s="17"/>
      <c r="C30" s="16"/>
      <c r="D30" s="34"/>
      <c r="E30" s="12"/>
    </row>
    <row r="31" spans="2:5" ht="12.75" customHeight="1">
      <c r="B31" s="29" t="s">
        <v>71</v>
      </c>
      <c r="C31" s="36">
        <f>SUM(C27:C29)</f>
        <v>-138018</v>
      </c>
      <c r="D31" s="37"/>
      <c r="E31" s="36">
        <f>SUM(E27:E29)</f>
        <v>-24670</v>
      </c>
    </row>
    <row r="32" spans="2:5" ht="12.75" customHeight="1">
      <c r="B32" s="17"/>
      <c r="C32" s="17"/>
      <c r="D32" s="34"/>
      <c r="E32" s="21"/>
    </row>
    <row r="33" spans="2:5" ht="12.75" customHeight="1">
      <c r="B33" s="29" t="s">
        <v>16</v>
      </c>
      <c r="C33" s="29"/>
      <c r="D33" s="33"/>
      <c r="E33" s="31"/>
    </row>
    <row r="34" spans="2:5" ht="12.75" customHeight="1">
      <c r="B34" s="17" t="s">
        <v>36</v>
      </c>
      <c r="C34" s="21">
        <v>720</v>
      </c>
      <c r="D34" s="34"/>
      <c r="E34" s="21">
        <v>821</v>
      </c>
    </row>
    <row r="35" spans="2:5" ht="12.75" customHeight="1">
      <c r="B35" s="17" t="s">
        <v>53</v>
      </c>
      <c r="C35" s="13">
        <v>-3518</v>
      </c>
      <c r="D35" s="34"/>
      <c r="E35" s="13">
        <v>-2844</v>
      </c>
    </row>
    <row r="36" spans="2:5" ht="6.75" customHeight="1">
      <c r="B36" s="17"/>
      <c r="C36" s="12"/>
      <c r="D36" s="34"/>
      <c r="E36" s="12"/>
    </row>
    <row r="37" spans="2:5" ht="12.75" customHeight="1">
      <c r="B37" s="29" t="s">
        <v>74</v>
      </c>
      <c r="C37" s="36">
        <f>SUM(C34:C35)</f>
        <v>-2798</v>
      </c>
      <c r="D37" s="37"/>
      <c r="E37" s="36">
        <f>SUM(E34:E35)</f>
        <v>-2023</v>
      </c>
    </row>
    <row r="38" spans="2:5" ht="12.75" customHeight="1">
      <c r="B38" s="17"/>
      <c r="C38" s="17"/>
      <c r="D38" s="34"/>
      <c r="E38" s="21"/>
    </row>
    <row r="39" spans="2:5" ht="12.75" customHeight="1">
      <c r="B39" s="29" t="s">
        <v>17</v>
      </c>
      <c r="C39" s="29"/>
      <c r="D39" s="33"/>
      <c r="E39" s="31"/>
    </row>
    <row r="40" spans="2:5" ht="12.75" customHeight="1">
      <c r="B40" s="17" t="s">
        <v>103</v>
      </c>
      <c r="C40" s="21">
        <v>-4742</v>
      </c>
      <c r="D40" s="33"/>
      <c r="E40" s="21">
        <v>-4741</v>
      </c>
    </row>
    <row r="41" spans="2:5" ht="12.75" customHeight="1">
      <c r="B41" s="17" t="s">
        <v>18</v>
      </c>
      <c r="C41" s="21">
        <v>-5387</v>
      </c>
      <c r="D41" s="35"/>
      <c r="E41" s="21">
        <v>-2595</v>
      </c>
    </row>
    <row r="42" spans="2:5" ht="12.75" customHeight="1">
      <c r="B42" s="17" t="s">
        <v>107</v>
      </c>
      <c r="C42" s="21">
        <f>204000-84000</f>
        <v>120000</v>
      </c>
      <c r="D42" s="35"/>
      <c r="E42" s="21">
        <v>-98000</v>
      </c>
    </row>
    <row r="43" spans="2:5" ht="12.75" customHeight="1">
      <c r="B43" s="17" t="s">
        <v>49</v>
      </c>
      <c r="C43" s="21">
        <v>0</v>
      </c>
      <c r="D43" s="35"/>
      <c r="E43" s="21">
        <v>4231</v>
      </c>
    </row>
    <row r="44" spans="2:5" ht="12.75" customHeight="1">
      <c r="B44" s="17" t="s">
        <v>106</v>
      </c>
      <c r="C44" s="13">
        <v>-10</v>
      </c>
      <c r="D44" s="34"/>
      <c r="E44" s="13">
        <v>-7</v>
      </c>
    </row>
    <row r="45" spans="2:5" ht="6" customHeight="1">
      <c r="B45" s="17"/>
      <c r="C45" s="12"/>
      <c r="D45" s="34"/>
      <c r="E45" s="12"/>
    </row>
    <row r="46" spans="2:5" ht="12.75" customHeight="1">
      <c r="B46" s="29" t="s">
        <v>72</v>
      </c>
      <c r="C46" s="36">
        <f>SUM(C40:C45)</f>
        <v>109861</v>
      </c>
      <c r="D46" s="37"/>
      <c r="E46" s="36">
        <f>SUM(E40:E45)</f>
        <v>-101112</v>
      </c>
    </row>
    <row r="47" spans="2:5" ht="12.75" customHeight="1">
      <c r="B47" s="17"/>
      <c r="C47" s="17"/>
      <c r="D47" s="34"/>
      <c r="E47" s="17"/>
    </row>
    <row r="48" spans="2:5" ht="12.75" customHeight="1">
      <c r="B48" s="29" t="s">
        <v>62</v>
      </c>
      <c r="C48" s="21">
        <f>+C31+C37+C46</f>
        <v>-30955</v>
      </c>
      <c r="D48" s="33"/>
      <c r="E48" s="21">
        <f>+E31+E37+E46</f>
        <v>-127805</v>
      </c>
    </row>
    <row r="49" spans="2:5" ht="12.75" customHeight="1">
      <c r="B49" s="29"/>
      <c r="C49" s="21"/>
      <c r="D49" s="33"/>
      <c r="E49" s="21"/>
    </row>
    <row r="50" spans="2:5" ht="12.75" customHeight="1">
      <c r="B50" s="29" t="s">
        <v>94</v>
      </c>
      <c r="C50" s="13">
        <v>72440</v>
      </c>
      <c r="D50" s="35"/>
      <c r="E50" s="13">
        <v>156292</v>
      </c>
    </row>
    <row r="51" spans="2:5" ht="8.25" customHeight="1">
      <c r="B51" s="29"/>
      <c r="C51" s="12"/>
      <c r="D51" s="35"/>
      <c r="E51" s="12"/>
    </row>
    <row r="52" spans="2:5" ht="12.75" customHeight="1" thickBot="1">
      <c r="B52" s="29" t="s">
        <v>95</v>
      </c>
      <c r="C52" s="25">
        <f>SUM(C48:C50)</f>
        <v>41485</v>
      </c>
      <c r="D52" s="35"/>
      <c r="E52" s="25">
        <f>SUM(E48:E50)</f>
        <v>28487</v>
      </c>
    </row>
    <row r="53" ht="12.75" customHeight="1" thickTop="1">
      <c r="D53" s="11"/>
    </row>
    <row r="54" spans="2:5" ht="12.75" customHeight="1">
      <c r="B54" s="17" t="s">
        <v>89</v>
      </c>
      <c r="C54" s="17"/>
      <c r="D54" s="34"/>
      <c r="E54" s="17"/>
    </row>
    <row r="55" spans="2:5" ht="12.75" customHeight="1">
      <c r="B55" s="3" t="s">
        <v>59</v>
      </c>
      <c r="C55" s="21">
        <v>42605</v>
      </c>
      <c r="D55" s="38"/>
      <c r="E55" s="21">
        <v>28657</v>
      </c>
    </row>
    <row r="56" spans="2:5" ht="12.75" customHeight="1">
      <c r="B56" s="3" t="s">
        <v>82</v>
      </c>
      <c r="C56" s="13">
        <v>-1120</v>
      </c>
      <c r="D56" s="38"/>
      <c r="E56" s="13">
        <v>-170</v>
      </c>
    </row>
    <row r="57" spans="3:5" ht="7.5" customHeight="1">
      <c r="C57" s="12"/>
      <c r="D57" s="38"/>
      <c r="E57" s="12"/>
    </row>
    <row r="58" spans="3:5" ht="12.75" customHeight="1" thickBot="1">
      <c r="C58" s="25">
        <f>SUM(C55:C56)</f>
        <v>41485</v>
      </c>
      <c r="D58" s="38"/>
      <c r="E58" s="25">
        <f>SUM(E55:E56)</f>
        <v>28487</v>
      </c>
    </row>
    <row r="59" spans="4:5" ht="12.75" customHeight="1" thickTop="1">
      <c r="D59" s="38"/>
      <c r="E59" s="32"/>
    </row>
    <row r="60" spans="2:5" ht="12.75" customHeight="1">
      <c r="B60" s="3" t="s">
        <v>73</v>
      </c>
      <c r="C60" s="17"/>
      <c r="D60" s="34"/>
      <c r="E60" s="32"/>
    </row>
    <row r="61" spans="2:5" ht="12.75" customHeight="1">
      <c r="B61" s="3" t="s">
        <v>90</v>
      </c>
      <c r="C61" s="17"/>
      <c r="D61" s="34"/>
      <c r="E61" s="32"/>
    </row>
    <row r="62" spans="2:5" ht="12.75" customHeight="1">
      <c r="B62" s="17"/>
      <c r="C62" s="17"/>
      <c r="D62" s="34"/>
      <c r="E62" s="32"/>
    </row>
  </sheetData>
  <sheetProtection password="CC68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Securities Berhad</cp:lastModifiedBy>
  <cp:lastPrinted>2004-03-25T06:30:18Z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