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236" windowWidth="11775" windowHeight="5970" tabRatio="601" activeTab="3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<sst xmlns="http://schemas.openxmlformats.org/spreadsheetml/2006/main" count="149" uniqueCount="106">
  <si>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</si>
  <si>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</si>
  <si>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</si>
  <si>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</si>
  <si>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</si>
  <si>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</si>
  <si>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</si>
  <si>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</si>
  <si>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</si>
  <si>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</si>
  <si>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</si>
  <si>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</si>
  <si>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</si>
  <si>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</si>
  <si>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</si>
  <si>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</si>
  <si>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</si>
  <si>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</si>
  <si>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</si>
  <si>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</si>
  <si>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EPS - Basic ( sen)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</si>
  <si>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</si>
  <si>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</si>
  <si>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</si>
  <si>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</si>
  <si>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</si>
  <si>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</si>
  <si>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</si>
  <si>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</si>
  <si>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</si>
  <si>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</si>
  <si>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</si>
  <si>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</si>
  <si>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</si>
  <si>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prepayments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</si>
  <si>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</si>
  <si>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</si>
  <si>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</si>
  <si>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</si>
  <si>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</si>
  <si>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</si>
  <si>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</si>
  <si>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</si>
  <si>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</si>
  <si>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</si>
  <si>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</si>
  <si>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</si>
  <si>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</si>
  <si>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</si>
  <si>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</si>
  <si>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</si>
  <si>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</si>
  <si>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</si>
  <si>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</si>
  <si>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</si>
  <si>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</si>
  <si>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</si>
  <si>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>financial year</t>
  </si>
  <si>
    <t xml:space="preserve">Revaluation </t>
  </si>
  <si>
    <t>surplus</t>
  </si>
  <si>
    <t>Retained</t>
  </si>
  <si>
    <t>earnings</t>
  </si>
  <si>
    <t>Non</t>
  </si>
  <si>
    <t>distributable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</si>
  <si>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</si>
  <si>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</si>
  <si>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</si>
  <si>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</si>
  <si>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</si>
  <si>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</si>
  <si>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</si>
  <si>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</si>
  <si>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</si>
  <si>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</si>
  <si>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</si>
  <si>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</si>
  <si>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</si>
  <si>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</si>
  <si>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</si>
  <si>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Net cash used in operating activities</t>
  </si>
  <si>
    <t xml:space="preserve">                       CUMULATIVE QUARTER</t>
  </si>
  <si>
    <t>CUMULATIVE</t>
  </si>
  <si>
    <t>for the year ended 30th June 2003 )</t>
  </si>
  <si>
    <t>Annual Financial Report for the year ended 30th June 2003)</t>
  </si>
  <si>
    <t>At 1.7.2003</t>
  </si>
  <si>
    <t>Net increase in cash and cash equivalents</t>
  </si>
  <si>
    <t>At 1.7.2002</t>
  </si>
  <si>
    <t>Treasury shares</t>
  </si>
  <si>
    <t>Treasury</t>
  </si>
  <si>
    <t>shares</t>
  </si>
  <si>
    <t>Buy-back of shares</t>
  </si>
  <si>
    <t>Net Purchase of property,plant and equipment</t>
  </si>
  <si>
    <t>CONDENSED CONSOLIDATED INCOME STATEMENTS FOR THE QUARTER ENDED 30 JUNE 2004</t>
  </si>
  <si>
    <t>30/6/2004</t>
  </si>
  <si>
    <t>30/6/2003</t>
  </si>
  <si>
    <t>CONDENSED CONSOLIDATED BALANCE SHEETS AS AT  30 JUNE 2004</t>
  </si>
  <si>
    <t>At 30.06.2004</t>
  </si>
  <si>
    <t>At 30.06.2003</t>
  </si>
  <si>
    <t>CONDENSED CONSOLIDATED CASH FLOW STATEMENT FOR THE QUARTER ENDED 30 JUNE 2004</t>
  </si>
  <si>
    <t>12 MONTHS</t>
  </si>
  <si>
    <t>30.06.2004</t>
  </si>
  <si>
    <t>30.06.2003</t>
  </si>
  <si>
    <t>Issue of share</t>
  </si>
  <si>
    <t>Proceeds from /(Repayment of) borrowings (net)</t>
  </si>
  <si>
    <t>Issuance/ (Repurchase) of shares (net)</t>
  </si>
  <si>
    <t>Quarterly financial report for fourth financial quarter ended 30 June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</si>
</sst>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</numFmts>
  <fonts count="8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74" fontId="0" fillId="0" borderId="6" xfId="0" applyNumberFormat="1" applyBorder="1" applyAlignment="1">
      <alignment/>
    </xf>
    <xf numFmtId="17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174" fontId="0" fillId="0" borderId="0" xfId="0" applyNumberFormat="1" applyAlignment="1">
      <alignment/>
    </xf>
    <xf numFmtId="37" fontId="0" fillId="0" borderId="7" xfId="0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7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4" fontId="0" fillId="0" borderId="7" xfId="15" applyNumberFormat="1" applyBorder="1" applyAlignment="1">
      <alignment/>
    </xf>
    <xf numFmtId="174" fontId="0" fillId="0" borderId="8" xfId="15" applyNumberFormat="1" applyBorder="1" applyAlignment="1">
      <alignment/>
    </xf>
    <xf numFmtId="174" fontId="0" fillId="0" borderId="9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7" xfId="0" applyBorder="1" applyAlignment="1">
      <alignment horizontal="right"/>
    </xf>
    <xf numFmtId="3" fontId="0" fillId="0" borderId="0" xfId="0" applyNumberFormat="1" applyBorder="1" applyAlignment="1">
      <alignment/>
    </xf>
    <xf numFmtId="174" fontId="0" fillId="0" borderId="0" xfId="15" applyNumberFormat="1" applyFont="1" applyFill="1" applyAlignment="1">
      <alignment/>
    </xf>
    <xf numFmtId="174" fontId="0" fillId="0" borderId="7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0" xfId="0" applyNumberFormat="1" applyFont="1" applyAlignment="1">
      <alignment/>
    </xf>
    <xf numFmtId="174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6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174" fontId="0" fillId="0" borderId="0" xfId="15" applyNumberFormat="1" applyAlignment="1">
      <alignment/>
    </xf>
    <xf numFmtId="174" fontId="0" fillId="0" borderId="6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27">
      <selection activeCell="G46" sqref="G46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31" customWidth="1"/>
    <col min="4" max="4" width="16.421875" style="31" customWidth="1"/>
    <col min="5" max="5" width="6.57421875" style="0" customWidth="1"/>
    <col min="6" max="6" width="14.57421875" style="31" customWidth="1"/>
    <col min="7" max="7" width="16.421875" style="31" customWidth="1"/>
  </cols>
  <sheetData>
    <row r="1" spans="2:15" ht="12.75">
      <c r="B1" s="1"/>
      <c r="C1" s="30"/>
      <c r="D1" s="30"/>
      <c r="E1" s="1"/>
      <c r="F1" s="30"/>
      <c r="G1" s="30"/>
      <c r="H1" s="1"/>
      <c r="I1" s="1"/>
      <c r="J1" s="1"/>
      <c r="K1" s="1"/>
      <c r="L1" s="1"/>
      <c r="M1" s="1"/>
      <c r="N1" s="1"/>
      <c r="O1" s="1"/>
    </row>
    <row r="2" spans="1:15" ht="19.5">
      <c r="A2" s="33"/>
      <c r="B2" s="33"/>
      <c r="C2" s="18"/>
      <c r="D2" s="34" t="s">
        <v>51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35"/>
      <c r="B3" s="35"/>
      <c r="C3" s="36"/>
      <c r="D3" s="26" t="s">
        <v>52</v>
      </c>
      <c r="E3" s="36"/>
      <c r="F3" s="36"/>
      <c r="G3" s="36"/>
      <c r="H3" s="36"/>
      <c r="I3" s="36"/>
      <c r="J3" s="36"/>
      <c r="K3" s="36"/>
      <c r="L3" s="36"/>
      <c r="M3" s="36"/>
      <c r="N3" s="1"/>
      <c r="O3" s="1"/>
    </row>
    <row r="4" spans="1:15" ht="12.75">
      <c r="A4" s="35"/>
      <c r="B4" s="35"/>
      <c r="C4" s="25"/>
      <c r="D4" s="25" t="s">
        <v>72</v>
      </c>
      <c r="E4" s="36"/>
      <c r="F4" s="36"/>
      <c r="G4" s="36"/>
      <c r="H4" s="36"/>
      <c r="I4" s="36"/>
      <c r="J4" s="36"/>
      <c r="K4" s="36"/>
      <c r="L4" s="36"/>
      <c r="M4" s="36"/>
      <c r="N4" s="1"/>
      <c r="O4" s="1"/>
    </row>
    <row r="5" spans="1:15" ht="12.75">
      <c r="A5" s="35"/>
      <c r="B5" s="35"/>
      <c r="C5" s="25"/>
      <c r="D5" s="25"/>
      <c r="E5" s="36"/>
      <c r="F5" s="36"/>
      <c r="G5" s="36"/>
      <c r="H5" s="36"/>
      <c r="I5" s="36"/>
      <c r="J5" s="36"/>
      <c r="K5" s="36"/>
      <c r="L5" s="36"/>
      <c r="M5" s="36"/>
      <c r="N5" s="1"/>
      <c r="O5" s="1"/>
    </row>
    <row r="6" spans="1:15" ht="12.75">
      <c r="A6" s="20" t="s">
        <v>105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"/>
      <c r="O6" s="1"/>
    </row>
    <row r="7" spans="1:15" ht="12.75">
      <c r="A7" s="35" t="s">
        <v>53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"/>
      <c r="O7" s="1"/>
    </row>
    <row r="8" spans="1:1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2.75">
      <c r="A9" s="35" t="s">
        <v>92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5"/>
      <c r="B11" s="35"/>
      <c r="C11" s="36" t="s">
        <v>15</v>
      </c>
      <c r="D11" s="35"/>
      <c r="E11" s="35"/>
      <c r="F11" s="36" t="s">
        <v>80</v>
      </c>
      <c r="G11" s="35"/>
      <c r="H11" s="35"/>
      <c r="I11" s="35"/>
      <c r="J11" s="35"/>
      <c r="K11" s="35"/>
      <c r="L11" s="35"/>
      <c r="M11" s="35"/>
    </row>
    <row r="12" spans="1:13" ht="12.75">
      <c r="A12" s="35"/>
      <c r="B12" s="35"/>
      <c r="C12" s="36" t="s">
        <v>9</v>
      </c>
      <c r="D12" s="36" t="s">
        <v>12</v>
      </c>
      <c r="E12" s="35"/>
      <c r="F12" s="36" t="s">
        <v>9</v>
      </c>
      <c r="G12" s="36" t="s">
        <v>12</v>
      </c>
      <c r="H12" s="35"/>
      <c r="I12" s="35"/>
      <c r="J12" s="35"/>
      <c r="K12" s="35"/>
      <c r="L12" s="35"/>
      <c r="M12" s="35"/>
    </row>
    <row r="13" spans="1:13" ht="12.75">
      <c r="A13" s="35"/>
      <c r="B13" s="35"/>
      <c r="C13" s="36" t="s">
        <v>10</v>
      </c>
      <c r="D13" s="36" t="s">
        <v>13</v>
      </c>
      <c r="E13" s="35"/>
      <c r="F13" s="36" t="s">
        <v>10</v>
      </c>
      <c r="G13" s="36" t="s">
        <v>13</v>
      </c>
      <c r="H13" s="35"/>
      <c r="I13" s="35"/>
      <c r="J13" s="35"/>
      <c r="K13" s="35"/>
      <c r="L13" s="35"/>
      <c r="M13" s="35"/>
    </row>
    <row r="14" spans="1:13" ht="12.75">
      <c r="A14" s="35"/>
      <c r="B14" s="35"/>
      <c r="C14" s="36" t="s">
        <v>11</v>
      </c>
      <c r="D14" s="36" t="s">
        <v>14</v>
      </c>
      <c r="E14" s="35"/>
      <c r="F14" s="36" t="s">
        <v>16</v>
      </c>
      <c r="G14" s="36" t="s">
        <v>14</v>
      </c>
      <c r="H14" s="35"/>
      <c r="I14" s="35"/>
      <c r="J14" s="35"/>
      <c r="K14" s="35"/>
      <c r="L14" s="35"/>
      <c r="M14" s="35"/>
    </row>
    <row r="15" spans="1:13" ht="12.75">
      <c r="A15" s="35"/>
      <c r="B15" s="35"/>
      <c r="C15" s="36"/>
      <c r="D15" s="36" t="s">
        <v>11</v>
      </c>
      <c r="E15" s="35"/>
      <c r="F15" s="36"/>
      <c r="G15" s="36" t="s">
        <v>17</v>
      </c>
      <c r="H15" s="35"/>
      <c r="I15" s="35"/>
      <c r="J15" s="35"/>
      <c r="K15" s="35"/>
      <c r="L15" s="35"/>
      <c r="M15" s="35"/>
    </row>
    <row r="16" spans="1:13" ht="12.75">
      <c r="A16" s="35"/>
      <c r="B16" s="35"/>
      <c r="C16" s="36"/>
      <c r="D16" s="36"/>
      <c r="E16" s="35"/>
      <c r="F16" s="36"/>
      <c r="G16" s="44"/>
      <c r="H16" s="35"/>
      <c r="I16" s="35"/>
      <c r="J16" s="35"/>
      <c r="K16" s="35"/>
      <c r="L16" s="35"/>
      <c r="M16" s="35"/>
    </row>
    <row r="17" spans="1:13" ht="12.75">
      <c r="A17" s="35"/>
      <c r="B17" s="35"/>
      <c r="C17" s="40" t="s">
        <v>93</v>
      </c>
      <c r="D17" s="40" t="s">
        <v>94</v>
      </c>
      <c r="E17" s="35"/>
      <c r="F17" s="40" t="s">
        <v>93</v>
      </c>
      <c r="G17" s="40" t="s">
        <v>94</v>
      </c>
      <c r="H17" s="35"/>
      <c r="I17" s="35"/>
      <c r="J17" s="35"/>
      <c r="K17" s="35"/>
      <c r="L17" s="35"/>
      <c r="M17" s="35"/>
    </row>
    <row r="18" spans="1:13" ht="12.75">
      <c r="A18" s="35"/>
      <c r="B18" s="35"/>
      <c r="C18" s="36" t="s">
        <v>26</v>
      </c>
      <c r="D18" s="36" t="s">
        <v>26</v>
      </c>
      <c r="E18" s="35"/>
      <c r="F18" s="36" t="s">
        <v>26</v>
      </c>
      <c r="G18" s="36" t="s">
        <v>26</v>
      </c>
      <c r="H18" s="35"/>
      <c r="I18" s="35"/>
      <c r="J18" s="35"/>
      <c r="K18" s="35"/>
      <c r="L18" s="35"/>
      <c r="M18" s="35"/>
    </row>
    <row r="19" spans="1:13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2.75">
      <c r="A20" s="35" t="s">
        <v>0</v>
      </c>
      <c r="B20" s="35"/>
      <c r="C20" s="37">
        <v>66740</v>
      </c>
      <c r="D20" s="51">
        <v>40706</v>
      </c>
      <c r="E20" s="37"/>
      <c r="F20" s="37">
        <v>202338</v>
      </c>
      <c r="G20" s="51">
        <v>118292</v>
      </c>
      <c r="H20" s="35"/>
      <c r="I20" s="35"/>
      <c r="J20" s="35"/>
      <c r="K20" s="35"/>
      <c r="L20" s="35"/>
      <c r="M20" s="35"/>
    </row>
    <row r="21" spans="1:13" ht="12.75">
      <c r="A21" s="35"/>
      <c r="B21" s="35"/>
      <c r="C21" s="37"/>
      <c r="D21" s="51"/>
      <c r="E21" s="37"/>
      <c r="F21" s="37"/>
      <c r="G21" s="51"/>
      <c r="H21" s="35"/>
      <c r="I21" s="35"/>
      <c r="J21" s="35"/>
      <c r="K21" s="35"/>
      <c r="L21" s="35"/>
      <c r="M21" s="35"/>
    </row>
    <row r="22" spans="1:13" ht="12.75">
      <c r="A22" s="35" t="s">
        <v>1</v>
      </c>
      <c r="B22" s="35"/>
      <c r="C22" s="37">
        <v>-59271</v>
      </c>
      <c r="D22" s="51">
        <v>-37394</v>
      </c>
      <c r="E22" s="37"/>
      <c r="F22" s="37">
        <v>-179371</v>
      </c>
      <c r="G22" s="51">
        <v>-106733</v>
      </c>
      <c r="H22" s="35"/>
      <c r="I22" s="35"/>
      <c r="J22" s="35"/>
      <c r="K22" s="35"/>
      <c r="L22" s="35"/>
      <c r="M22" s="35"/>
    </row>
    <row r="23" spans="1:13" ht="12.75">
      <c r="A23" s="35"/>
      <c r="B23" s="35"/>
      <c r="C23" s="37"/>
      <c r="D23" s="51"/>
      <c r="E23" s="37"/>
      <c r="F23" s="37"/>
      <c r="G23" s="51"/>
      <c r="H23" s="35"/>
      <c r="I23" s="35"/>
      <c r="J23" s="35"/>
      <c r="K23" s="35"/>
      <c r="L23" s="35"/>
      <c r="M23" s="35"/>
    </row>
    <row r="24" spans="1:13" ht="12.75">
      <c r="A24" s="35" t="s">
        <v>2</v>
      </c>
      <c r="B24" s="35"/>
      <c r="C24" s="37">
        <v>243</v>
      </c>
      <c r="D24" s="51">
        <v>150</v>
      </c>
      <c r="E24" s="37"/>
      <c r="F24" s="37">
        <v>1002</v>
      </c>
      <c r="G24" s="51">
        <v>556</v>
      </c>
      <c r="H24" s="35"/>
      <c r="I24" s="35"/>
      <c r="J24" s="35"/>
      <c r="K24" s="35"/>
      <c r="L24" s="35"/>
      <c r="M24" s="35"/>
    </row>
    <row r="25" spans="1:13" ht="12.75">
      <c r="A25" s="35"/>
      <c r="B25" s="35"/>
      <c r="C25" s="38"/>
      <c r="D25" s="52"/>
      <c r="E25" s="38"/>
      <c r="F25" s="38"/>
      <c r="G25" s="52"/>
      <c r="H25" s="35"/>
      <c r="I25" s="35"/>
      <c r="J25" s="35"/>
      <c r="K25" s="35"/>
      <c r="L25" s="35"/>
      <c r="M25" s="35"/>
    </row>
    <row r="26" spans="1:13" ht="12.75">
      <c r="A26" s="35" t="s">
        <v>18</v>
      </c>
      <c r="B26" s="35"/>
      <c r="C26" s="37">
        <f>C20+C22+C24</f>
        <v>7712</v>
      </c>
      <c r="D26" s="51">
        <f>D20+D22+D24</f>
        <v>3462</v>
      </c>
      <c r="E26" s="37"/>
      <c r="F26" s="37">
        <f>F20+F22+F24</f>
        <v>23969</v>
      </c>
      <c r="G26" s="51">
        <f>G20+G22+G24</f>
        <v>12115</v>
      </c>
      <c r="H26" s="35"/>
      <c r="I26" s="35"/>
      <c r="J26" s="35"/>
      <c r="K26" s="35"/>
      <c r="L26" s="35"/>
      <c r="M26" s="35"/>
    </row>
    <row r="27" spans="1:13" ht="12.75">
      <c r="A27" s="35"/>
      <c r="B27" s="35"/>
      <c r="C27" s="37"/>
      <c r="D27" s="51"/>
      <c r="E27" s="37"/>
      <c r="F27" s="37"/>
      <c r="G27" s="51"/>
      <c r="H27" s="35"/>
      <c r="I27" s="35"/>
      <c r="J27" s="35"/>
      <c r="K27" s="35"/>
      <c r="L27" s="35"/>
      <c r="M27" s="35"/>
    </row>
    <row r="28" spans="1:13" ht="12.75">
      <c r="A28" s="35" t="s">
        <v>3</v>
      </c>
      <c r="B28" s="35"/>
      <c r="C28" s="37">
        <v>-1819</v>
      </c>
      <c r="D28" s="51">
        <v>-1337</v>
      </c>
      <c r="E28" s="37"/>
      <c r="F28" s="37">
        <v>-6431</v>
      </c>
      <c r="G28" s="51">
        <v>-6750</v>
      </c>
      <c r="H28" s="35"/>
      <c r="I28" s="35"/>
      <c r="J28" s="35"/>
      <c r="K28" s="35"/>
      <c r="L28" s="35"/>
      <c r="M28" s="35"/>
    </row>
    <row r="29" spans="1:13" ht="12.75">
      <c r="A29" s="35"/>
      <c r="B29" s="35"/>
      <c r="C29" s="38"/>
      <c r="D29" s="52"/>
      <c r="E29" s="38"/>
      <c r="F29" s="38"/>
      <c r="G29" s="52"/>
      <c r="H29" s="35"/>
      <c r="I29" s="35"/>
      <c r="J29" s="35"/>
      <c r="K29" s="35"/>
      <c r="L29" s="35"/>
      <c r="M29" s="35"/>
    </row>
    <row r="30" spans="1:13" ht="12.75">
      <c r="A30" s="35" t="s">
        <v>19</v>
      </c>
      <c r="B30" s="35"/>
      <c r="C30" s="37">
        <f>C26+C28</f>
        <v>5893</v>
      </c>
      <c r="D30" s="51">
        <f>D26+D28</f>
        <v>2125</v>
      </c>
      <c r="E30" s="37"/>
      <c r="F30" s="37">
        <f>F26+F28</f>
        <v>17538</v>
      </c>
      <c r="G30" s="51">
        <f>G26+G28</f>
        <v>5365</v>
      </c>
      <c r="H30" s="35"/>
      <c r="I30" s="35"/>
      <c r="J30" s="35"/>
      <c r="K30" s="35"/>
      <c r="L30" s="35"/>
      <c r="M30" s="35"/>
    </row>
    <row r="31" spans="1:13" ht="12.75">
      <c r="A31" s="35"/>
      <c r="B31" s="35"/>
      <c r="C31" s="37"/>
      <c r="D31" s="51"/>
      <c r="E31" s="37"/>
      <c r="F31" s="37"/>
      <c r="G31" s="51"/>
      <c r="H31" s="35"/>
      <c r="I31" s="35"/>
      <c r="J31" s="35"/>
      <c r="K31" s="35"/>
      <c r="L31" s="35"/>
      <c r="M31" s="35"/>
    </row>
    <row r="32" spans="1:13" ht="12.75">
      <c r="A32" s="35" t="s">
        <v>4</v>
      </c>
      <c r="B32" s="35"/>
      <c r="C32" s="37">
        <v>-4700</v>
      </c>
      <c r="D32" s="51">
        <v>-1049</v>
      </c>
      <c r="E32" s="37"/>
      <c r="F32" s="37">
        <v>-8014</v>
      </c>
      <c r="G32" s="51">
        <v>-2984</v>
      </c>
      <c r="H32" s="35"/>
      <c r="I32" s="35"/>
      <c r="J32" s="35"/>
      <c r="K32" s="35"/>
      <c r="L32" s="35"/>
      <c r="M32" s="35"/>
    </row>
    <row r="33" spans="1:13" ht="12.75">
      <c r="A33" s="35"/>
      <c r="B33" s="35"/>
      <c r="C33" s="38"/>
      <c r="D33" s="52"/>
      <c r="E33" s="38"/>
      <c r="F33" s="38"/>
      <c r="G33" s="52"/>
      <c r="H33" s="35"/>
      <c r="I33" s="35"/>
      <c r="J33" s="35"/>
      <c r="K33" s="35"/>
      <c r="L33" s="35"/>
      <c r="M33" s="35"/>
    </row>
    <row r="34" spans="1:13" ht="12.75">
      <c r="A34" s="35" t="s">
        <v>5</v>
      </c>
      <c r="B34" s="35"/>
      <c r="C34" s="37">
        <f>C30+C32</f>
        <v>1193</v>
      </c>
      <c r="D34" s="51">
        <f>D30+D32</f>
        <v>1076</v>
      </c>
      <c r="E34" s="37"/>
      <c r="F34" s="37">
        <f>F30+F32</f>
        <v>9524</v>
      </c>
      <c r="G34" s="51">
        <f>G30+G32</f>
        <v>2381</v>
      </c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7"/>
      <c r="D35" s="51"/>
      <c r="E35" s="37"/>
      <c r="F35" s="37"/>
      <c r="G35" s="51"/>
      <c r="H35" s="35"/>
      <c r="I35" s="35"/>
      <c r="J35" s="35"/>
      <c r="K35" s="35"/>
      <c r="L35" s="35"/>
      <c r="M35" s="35"/>
    </row>
    <row r="36" spans="1:13" ht="12.75">
      <c r="A36" s="35" t="s">
        <v>6</v>
      </c>
      <c r="B36" s="35"/>
      <c r="C36" s="37">
        <v>0</v>
      </c>
      <c r="D36" s="51">
        <v>0</v>
      </c>
      <c r="E36" s="37"/>
      <c r="F36" s="37">
        <v>0</v>
      </c>
      <c r="G36" s="51">
        <v>0</v>
      </c>
      <c r="H36" s="35"/>
      <c r="I36" s="35"/>
      <c r="J36" s="35"/>
      <c r="K36" s="35"/>
      <c r="L36" s="35"/>
      <c r="M36" s="35"/>
    </row>
    <row r="37" spans="1:13" ht="12.75">
      <c r="A37" s="35"/>
      <c r="B37" s="35"/>
      <c r="C37" s="38"/>
      <c r="D37" s="52"/>
      <c r="E37" s="38"/>
      <c r="F37" s="38"/>
      <c r="G37" s="52"/>
      <c r="H37" s="35"/>
      <c r="I37" s="35"/>
      <c r="J37" s="35"/>
      <c r="K37" s="35"/>
      <c r="L37" s="35"/>
      <c r="M37" s="35"/>
    </row>
    <row r="38" spans="1:13" ht="12.75">
      <c r="A38" s="35" t="s">
        <v>7</v>
      </c>
      <c r="B38" s="35"/>
      <c r="C38" s="37"/>
      <c r="D38" s="51"/>
      <c r="E38" s="37"/>
      <c r="F38" s="37"/>
      <c r="G38" s="51"/>
      <c r="H38" s="35"/>
      <c r="I38" s="35"/>
      <c r="J38" s="35"/>
      <c r="K38" s="35"/>
      <c r="L38" s="35"/>
      <c r="M38" s="35"/>
    </row>
    <row r="39" spans="1:13" ht="13.5" thickBot="1">
      <c r="A39" s="35" t="s">
        <v>8</v>
      </c>
      <c r="B39" s="35"/>
      <c r="C39" s="39">
        <f>C34+C36</f>
        <v>1193</v>
      </c>
      <c r="D39" s="53">
        <f>D34+D36</f>
        <v>1076</v>
      </c>
      <c r="E39" s="39"/>
      <c r="F39" s="39">
        <f>F34+F36</f>
        <v>9524</v>
      </c>
      <c r="G39" s="53">
        <f>G34+G36</f>
        <v>2381</v>
      </c>
      <c r="H39" s="35"/>
      <c r="I39" s="35"/>
      <c r="J39" s="35"/>
      <c r="K39" s="35"/>
      <c r="L39" s="35"/>
      <c r="M39" s="35"/>
    </row>
    <row r="40" spans="1:13" ht="13.5" thickTop="1">
      <c r="A40" s="35"/>
      <c r="B40" s="35"/>
      <c r="C40" s="37"/>
      <c r="D40" s="51"/>
      <c r="E40" s="37"/>
      <c r="F40" s="37"/>
      <c r="G40" s="51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7"/>
      <c r="D41" s="51"/>
      <c r="E41" s="37"/>
      <c r="F41" s="37"/>
      <c r="G41" s="51"/>
      <c r="H41" s="35"/>
      <c r="I41" s="35"/>
      <c r="J41" s="35"/>
      <c r="K41" s="35"/>
      <c r="L41" s="35"/>
      <c r="M41" s="35"/>
    </row>
    <row r="42" spans="1:13" ht="12.75">
      <c r="A42" s="35" t="s">
        <v>20</v>
      </c>
      <c r="B42" s="35"/>
      <c r="C42" s="54">
        <f>+C39/206180*100</f>
        <v>0.5786206227568145</v>
      </c>
      <c r="D42" s="54">
        <f>+D39/206250*100</f>
        <v>0.5216969696969698</v>
      </c>
      <c r="E42" s="37"/>
      <c r="F42" s="54">
        <f>+F39/206180*100</f>
        <v>4.619264720147444</v>
      </c>
      <c r="G42" s="54">
        <f>+G39/204247*100</f>
        <v>1.1657453965052118</v>
      </c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7"/>
      <c r="D43" s="37"/>
      <c r="E43" s="37"/>
      <c r="F43" s="37"/>
      <c r="G43" s="37"/>
      <c r="H43" s="35"/>
      <c r="I43" s="35"/>
      <c r="J43" s="35"/>
      <c r="K43" s="35"/>
      <c r="L43" s="35"/>
      <c r="M43" s="35"/>
    </row>
    <row r="44" spans="1:13" ht="12.75">
      <c r="A44" s="35"/>
      <c r="B44" s="35"/>
      <c r="C44" s="37"/>
      <c r="D44" s="37"/>
      <c r="E44" s="37"/>
      <c r="F44" s="37"/>
      <c r="G44" s="37"/>
      <c r="H44" s="35"/>
      <c r="I44" s="35"/>
      <c r="J44" s="35"/>
      <c r="K44" s="35"/>
      <c r="L44" s="35"/>
      <c r="M44" s="35"/>
    </row>
    <row r="45" spans="1:13" ht="12.75">
      <c r="A45" s="35"/>
      <c r="B45" s="35"/>
      <c r="C45" s="37"/>
      <c r="D45" s="37"/>
      <c r="E45" s="37"/>
      <c r="F45" s="37"/>
      <c r="G45" s="37"/>
      <c r="H45" s="35"/>
      <c r="I45" s="35"/>
      <c r="J45" s="35"/>
      <c r="K45" s="35"/>
      <c r="L45" s="35"/>
      <c r="M45" s="35"/>
    </row>
    <row r="46" spans="1:13" ht="12.75">
      <c r="A46" s="35"/>
      <c r="B46" s="35"/>
      <c r="C46" s="37"/>
      <c r="D46" s="37"/>
      <c r="E46" s="37"/>
      <c r="F46" s="37"/>
      <c r="G46" s="37"/>
      <c r="H46" s="35"/>
      <c r="I46" s="35"/>
      <c r="J46" s="35"/>
      <c r="K46" s="35"/>
      <c r="L46" s="35"/>
      <c r="M46" s="35"/>
    </row>
    <row r="47" spans="1:13" ht="12.75">
      <c r="A47" s="35" t="s">
        <v>48</v>
      </c>
      <c r="B47" s="35"/>
      <c r="C47" s="37"/>
      <c r="D47" s="37"/>
      <c r="E47" s="37"/>
      <c r="F47" s="37"/>
      <c r="G47" s="37"/>
      <c r="H47" s="35"/>
      <c r="I47" s="35"/>
      <c r="J47" s="35"/>
      <c r="K47" s="35"/>
      <c r="L47" s="35"/>
      <c r="M47" s="35"/>
    </row>
    <row r="48" spans="1:13" ht="12.75">
      <c r="A48" s="35" t="s">
        <v>82</v>
      </c>
      <c r="B48" s="35"/>
      <c r="C48" s="37"/>
      <c r="D48" s="37"/>
      <c r="E48" s="37"/>
      <c r="F48" s="37"/>
      <c r="G48" s="37"/>
      <c r="H48" s="35"/>
      <c r="I48" s="35"/>
      <c r="J48" s="35"/>
      <c r="K48" s="35"/>
      <c r="L48" s="35"/>
      <c r="M48" s="35"/>
    </row>
    <row r="49" spans="1:13" ht="12.75">
      <c r="A49" s="35"/>
      <c r="B49" s="35"/>
      <c r="C49" s="37"/>
      <c r="D49" s="37"/>
      <c r="E49" s="37"/>
      <c r="F49" s="37"/>
      <c r="G49" s="37"/>
      <c r="H49" s="35"/>
      <c r="I49" s="35"/>
      <c r="J49" s="35"/>
      <c r="K49" s="35"/>
      <c r="L49" s="35"/>
      <c r="M49" s="35"/>
    </row>
    <row r="50" spans="1:13" ht="12.75">
      <c r="A50" s="35"/>
      <c r="B50" s="35"/>
      <c r="C50" s="37"/>
      <c r="D50" s="37"/>
      <c r="E50" s="37"/>
      <c r="F50" s="37"/>
      <c r="G50" s="37"/>
      <c r="H50" s="35"/>
      <c r="I50" s="35"/>
      <c r="J50" s="35"/>
      <c r="K50" s="35"/>
      <c r="L50" s="35"/>
      <c r="M50" s="35"/>
    </row>
    <row r="51" spans="1:13" ht="12.75">
      <c r="A51" s="35"/>
      <c r="B51" s="35"/>
      <c r="C51" s="37"/>
      <c r="D51" s="37"/>
      <c r="E51" s="37"/>
      <c r="F51" s="37"/>
      <c r="G51" s="37"/>
      <c r="H51" s="35"/>
      <c r="I51" s="35"/>
      <c r="J51" s="35"/>
      <c r="K51" s="35"/>
      <c r="L51" s="35"/>
      <c r="M51" s="35"/>
    </row>
    <row r="52" spans="1:13" ht="12.75">
      <c r="A52" s="35"/>
      <c r="B52" s="35"/>
      <c r="C52" s="37"/>
      <c r="D52" s="37"/>
      <c r="E52" s="37"/>
      <c r="F52" s="37"/>
      <c r="G52" s="37"/>
      <c r="H52" s="35"/>
      <c r="I52" s="35"/>
      <c r="J52" s="35"/>
      <c r="K52" s="35"/>
      <c r="L52" s="35"/>
      <c r="M52" s="35"/>
    </row>
    <row r="53" spans="1:13" ht="12.75">
      <c r="A53" s="35"/>
      <c r="B53" s="35"/>
      <c r="C53" s="37"/>
      <c r="D53" s="37"/>
      <c r="E53" s="37"/>
      <c r="F53" s="37"/>
      <c r="G53" s="37"/>
      <c r="H53" s="35"/>
      <c r="I53" s="35"/>
      <c r="J53" s="35"/>
      <c r="K53" s="35"/>
      <c r="L53" s="35"/>
      <c r="M53" s="35"/>
    </row>
    <row r="54" spans="1:13" ht="12.75">
      <c r="A54" s="35"/>
      <c r="B54" s="35"/>
      <c r="C54" s="37"/>
      <c r="D54" s="37"/>
      <c r="E54" s="37"/>
      <c r="F54" s="37"/>
      <c r="G54" s="37"/>
      <c r="H54" s="35"/>
      <c r="I54" s="35"/>
      <c r="J54" s="35"/>
      <c r="K54" s="35"/>
      <c r="L54" s="35"/>
      <c r="M54" s="35"/>
    </row>
    <row r="55" spans="1:13" ht="12.75">
      <c r="A55" s="35"/>
      <c r="B55" s="35"/>
      <c r="C55" s="37"/>
      <c r="D55" s="37"/>
      <c r="E55" s="37"/>
      <c r="F55" s="37"/>
      <c r="G55" s="37"/>
      <c r="H55" s="35"/>
      <c r="I55" s="35"/>
      <c r="J55" s="35"/>
      <c r="K55" s="35"/>
      <c r="L55" s="35"/>
      <c r="M55" s="35"/>
    </row>
    <row r="56" spans="1:13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ht="12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ht="12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ht="12.7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ht="12.7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ht="12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ht="12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ht="12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ht="12.7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ht="12.7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ht="12.7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ht="12.7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ht="12.7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ht="12.7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ht="12.7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ht="12.7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ht="12.7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ht="12.7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ht="12.7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ht="12.7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ht="12.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ht="12.7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ht="12.7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ht="12.7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ht="12.7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ht="12.7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ht="12.7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ht="12.7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ht="12.7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ht="12.7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ht="12.7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ht="12.7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ht="12.7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ht="12.7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ht="12.7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ht="12.7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ht="12.7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ht="12.7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ht="12.7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ht="12.7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ht="12.7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ht="12.7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ht="12.7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ht="12.7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ht="12.7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ht="12.7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  <row r="402" spans="1:13" ht="12.7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</row>
    <row r="403" spans="1:13" ht="12.7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</row>
    <row r="404" spans="1:13" ht="12.7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</row>
    <row r="405" spans="1:13" ht="12.7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</row>
    <row r="406" spans="1:13" ht="12.7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</row>
    <row r="407" spans="1:13" ht="12.7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</row>
    <row r="408" spans="1:13" ht="12.7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</row>
    <row r="409" spans="1:13" ht="12.7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</row>
    <row r="410" spans="1:13" ht="12.7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</row>
    <row r="411" spans="1:13" ht="12.7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</row>
    <row r="412" spans="1:13" ht="12.7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</row>
    <row r="413" spans="1:13" ht="12.7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</row>
    <row r="414" spans="1:13" ht="12.7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</row>
    <row r="415" spans="1:13" ht="12.7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</row>
    <row r="416" spans="1:13" ht="12.7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</row>
    <row r="417" spans="1:13" ht="12.7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</row>
    <row r="418" spans="1:13" ht="12.7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</row>
    <row r="419" spans="1:13" ht="12.7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</row>
    <row r="420" spans="1:13" ht="12.7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</row>
    <row r="421" spans="1:13" ht="12.7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</row>
    <row r="422" spans="1:13" ht="12.7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</row>
    <row r="423" spans="1:13" ht="12.7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</row>
    <row r="424" spans="1:13" ht="12.7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</row>
    <row r="425" spans="1:13" ht="12.7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</row>
    <row r="426" spans="1:13" ht="12.7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</row>
    <row r="427" spans="1:13" ht="12.7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</row>
    <row r="428" spans="1:13" ht="12.7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</row>
    <row r="429" spans="1:13" ht="12.7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</row>
    <row r="430" spans="1:13" ht="12.7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</row>
    <row r="431" spans="1:13" ht="12.7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</row>
    <row r="432" spans="1:13" ht="12.7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</row>
    <row r="433" spans="1:13" ht="12.7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</row>
    <row r="434" spans="1:13" ht="12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</row>
    <row r="435" spans="1:13" ht="12.7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</row>
    <row r="436" spans="1:13" ht="12.7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</row>
    <row r="437" spans="1:13" ht="12.7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</row>
    <row r="438" spans="1:13" ht="12.7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</row>
    <row r="439" spans="1:13" ht="12.7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</row>
    <row r="440" spans="1:13" ht="12.7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</row>
    <row r="441" spans="1:13" ht="12.7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</row>
    <row r="442" spans="1:13" ht="12.7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</row>
    <row r="443" spans="1:13" ht="12.7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</row>
    <row r="444" spans="1:13" ht="12.7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</row>
    <row r="445" spans="1:13" ht="12.7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</row>
    <row r="446" spans="1:13" ht="12.7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</row>
    <row r="447" spans="1:13" ht="12.7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</row>
    <row r="448" spans="1:13" ht="12.7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</row>
    <row r="449" spans="1:13" ht="12.7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</row>
    <row r="450" spans="1:13" ht="12.7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</row>
    <row r="451" spans="1:13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</row>
    <row r="452" spans="1:13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</row>
    <row r="453" spans="1:13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</row>
    <row r="454" spans="1:13" ht="12.7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</row>
    <row r="455" spans="1:13" ht="12.7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</row>
    <row r="456" spans="1:13" ht="12.7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</row>
    <row r="457" spans="1:13" ht="12.7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</row>
    <row r="458" spans="1:13" ht="12.7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</row>
    <row r="459" spans="1:13" ht="12.7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</row>
    <row r="460" spans="1:13" ht="12.7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</row>
    <row r="461" spans="1:13" ht="12.7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</row>
    <row r="462" spans="1:13" ht="12.7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</row>
    <row r="463" spans="1:13" ht="12.7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</row>
    <row r="464" spans="1:13" ht="12.7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</row>
    <row r="465" spans="1:13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</row>
    <row r="466" spans="1:13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</row>
    <row r="467" spans="1:13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</row>
    <row r="468" spans="1:13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</row>
    <row r="469" spans="1:13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</row>
    <row r="470" spans="1:13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</row>
    <row r="471" spans="1:13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</row>
    <row r="472" spans="1:13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</row>
    <row r="473" spans="1:13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</row>
    <row r="474" spans="1:13" ht="12.7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</row>
    <row r="475" spans="1:13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</row>
    <row r="476" spans="1:13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</row>
    <row r="477" spans="1:13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</row>
    <row r="478" spans="1:13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</row>
    <row r="479" spans="1:13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</row>
    <row r="480" spans="1:13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</row>
    <row r="481" spans="1:13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</row>
    <row r="482" spans="1:13" ht="12.7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</row>
    <row r="483" spans="1:13" ht="12.7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</row>
    <row r="484" spans="1:13" ht="12.7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</row>
    <row r="485" spans="1:13" ht="12.7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</row>
    <row r="486" spans="1:13" ht="12.7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</row>
    <row r="487" spans="1:13" ht="12.7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</row>
    <row r="488" spans="1:13" ht="12.7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</row>
    <row r="489" spans="1:13" ht="12.7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</row>
    <row r="490" spans="1:13" ht="12.7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</row>
    <row r="491" spans="1:13" ht="12.7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</row>
    <row r="492" spans="1:13" ht="12.7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</row>
    <row r="493" spans="1:13" ht="12.7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</row>
    <row r="494" spans="1:13" ht="12.7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</row>
    <row r="495" spans="1:13" ht="12.7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</row>
    <row r="496" spans="1:13" ht="12.7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</row>
    <row r="497" spans="1:13" ht="12.7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</row>
    <row r="498" spans="1:13" ht="12.7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</row>
    <row r="499" spans="1:13" ht="12.7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</row>
    <row r="500" spans="1:13" ht="12.7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</row>
    <row r="501" spans="1:13" ht="12.7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</row>
    <row r="502" spans="1:13" ht="12.7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</row>
    <row r="503" spans="1:13" ht="12.7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</row>
    <row r="504" spans="1:13" ht="12.7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</row>
    <row r="505" spans="1:13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</row>
    <row r="506" spans="1:13" ht="12.7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</row>
    <row r="507" spans="1:13" ht="12.7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</row>
    <row r="508" spans="1:13" ht="12.7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</row>
    <row r="509" spans="1:13" ht="12.7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</row>
    <row r="510" spans="1:13" ht="12.7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</row>
    <row r="511" spans="1:13" ht="12.7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</row>
    <row r="512" spans="1:13" ht="12.7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</row>
    <row r="513" spans="1:13" ht="12.7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</row>
    <row r="514" spans="1:13" ht="12.7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</row>
    <row r="515" spans="1:13" ht="12.7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</row>
    <row r="516" spans="1:13" ht="12.7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</row>
    <row r="517" spans="1:13" ht="12.7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</row>
    <row r="518" spans="1:13" ht="12.7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</row>
    <row r="519" spans="1:13" ht="12.7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</row>
    <row r="520" spans="1:13" ht="12.7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</row>
    <row r="521" spans="1:13" ht="12.7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</row>
    <row r="522" spans="1:13" ht="12.7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</row>
    <row r="523" spans="1:13" ht="12.7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</row>
    <row r="524" spans="1:13" ht="12.7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</row>
    <row r="525" spans="1:13" ht="12.7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</row>
    <row r="526" spans="1:13" ht="12.7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</row>
    <row r="527" spans="1:13" ht="12.7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</row>
    <row r="528" spans="1:13" ht="12.7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</row>
    <row r="529" spans="1:13" ht="12.7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</row>
    <row r="530" spans="1:13" ht="12.7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</row>
    <row r="531" spans="1:13" ht="12.7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</row>
    <row r="532" spans="1:13" ht="12.7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</row>
    <row r="533" spans="1:13" ht="12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</row>
    <row r="534" spans="1:13" ht="12.7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</row>
    <row r="535" spans="1:13" ht="12.7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</row>
    <row r="536" spans="1:13" ht="12.7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</row>
    <row r="537" spans="1:13" ht="12.7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</row>
    <row r="538" spans="1:13" ht="12.7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</row>
    <row r="539" spans="1:13" ht="12.7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</row>
    <row r="540" spans="1:13" ht="12.7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</row>
    <row r="541" spans="1:13" ht="12.7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</row>
    <row r="542" spans="1:13" ht="12.7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</row>
    <row r="543" spans="1:13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</row>
    <row r="544" spans="1:13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</row>
    <row r="545" spans="1:13" ht="12.7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</row>
    <row r="546" spans="1:13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</row>
    <row r="547" spans="1:13" ht="12.7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</row>
    <row r="548" spans="1:13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</row>
    <row r="549" spans="1:13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</row>
    <row r="550" spans="1:13" ht="12.7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</row>
    <row r="551" spans="1:13" ht="12.7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</row>
    <row r="552" spans="1:13" ht="12.7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</row>
    <row r="553" spans="1:13" ht="12.7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</row>
    <row r="554" spans="1:13" ht="12.7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</row>
    <row r="555" spans="1:13" ht="12.7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</row>
    <row r="556" spans="1:13" ht="12.7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</row>
    <row r="557" spans="1:13" ht="12.7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</row>
    <row r="558" spans="1:13" ht="12.7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</row>
    <row r="559" spans="1:13" ht="12.7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</row>
    <row r="560" spans="1:13" ht="12.7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</row>
    <row r="561" spans="1:13" ht="12.7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</row>
    <row r="562" spans="1:13" ht="12.7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</row>
    <row r="563" spans="1:13" ht="12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</row>
    <row r="564" spans="1:13" ht="12.7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</row>
    <row r="565" spans="1:13" ht="12.7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</row>
    <row r="566" spans="1:13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</row>
    <row r="567" spans="1:13" ht="12.7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</row>
    <row r="568" spans="1:13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</row>
    <row r="569" spans="1:13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</row>
    <row r="570" spans="1:13" ht="12.7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20">
      <selection activeCell="D37" sqref="D37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35" customWidth="1"/>
    <col min="5" max="5" width="8.8515625" style="0" customWidth="1"/>
    <col min="6" max="6" width="21.7109375" style="0" customWidth="1"/>
  </cols>
  <sheetData>
    <row r="1" spans="3:6" ht="15.75">
      <c r="C1" s="18"/>
      <c r="D1" s="19" t="s">
        <v>51</v>
      </c>
      <c r="E1" s="18"/>
      <c r="F1" s="18"/>
    </row>
    <row r="2" spans="3:6" ht="12.75">
      <c r="C2" s="1"/>
      <c r="D2" s="26" t="s">
        <v>52</v>
      </c>
      <c r="E2" s="1"/>
      <c r="F2" s="1"/>
    </row>
    <row r="3" spans="3:6" ht="12.75">
      <c r="C3" s="1"/>
      <c r="D3" s="25" t="s">
        <v>72</v>
      </c>
      <c r="E3" s="1"/>
      <c r="F3" s="1"/>
    </row>
    <row r="4" spans="3:6" ht="12.75">
      <c r="C4" s="1"/>
      <c r="D4" s="36"/>
      <c r="E4" s="1"/>
      <c r="F4" s="1"/>
    </row>
    <row r="5" spans="3:6" ht="12.75">
      <c r="C5" s="1"/>
      <c r="D5" s="36"/>
      <c r="E5" s="1"/>
      <c r="F5" s="1"/>
    </row>
    <row r="6" spans="1:6" ht="12.75">
      <c r="A6" s="20" t="str">
        <f>PL!A6</f>
        <v>Quarterly financial report for fourth financial quarter ended 30 June 2004</v>
      </c>
      <c r="C6" s="1"/>
      <c r="D6" s="36"/>
      <c r="E6" s="1"/>
      <c r="F6" s="1"/>
    </row>
    <row r="7" spans="1:6" ht="12.75">
      <c r="A7" t="s">
        <v>53</v>
      </c>
      <c r="C7" s="1"/>
      <c r="D7" s="36"/>
      <c r="E7" s="1"/>
      <c r="F7" s="1"/>
    </row>
    <row r="10" ht="12.75">
      <c r="A10" t="s">
        <v>95</v>
      </c>
    </row>
    <row r="12" spans="4:6" ht="12.75">
      <c r="D12" s="36" t="s">
        <v>21</v>
      </c>
      <c r="E12" s="1"/>
      <c r="F12" s="1" t="s">
        <v>24</v>
      </c>
    </row>
    <row r="13" spans="4:6" ht="12.75">
      <c r="D13" s="36" t="s">
        <v>22</v>
      </c>
      <c r="E13" s="1"/>
      <c r="F13" s="1" t="s">
        <v>77</v>
      </c>
    </row>
    <row r="14" spans="4:6" ht="12.75">
      <c r="D14" s="36" t="s">
        <v>23</v>
      </c>
      <c r="E14" s="1"/>
      <c r="F14" s="1" t="s">
        <v>25</v>
      </c>
    </row>
    <row r="15" spans="4:6" ht="12.75">
      <c r="D15" s="40" t="s">
        <v>93</v>
      </c>
      <c r="E15" s="1"/>
      <c r="F15" s="48" t="s">
        <v>94</v>
      </c>
    </row>
    <row r="16" spans="4:6" ht="12.75">
      <c r="D16" s="36" t="s">
        <v>26</v>
      </c>
      <c r="F16" s="1" t="s">
        <v>26</v>
      </c>
    </row>
    <row r="18" spans="1:6" ht="12.75">
      <c r="A18" t="s">
        <v>28</v>
      </c>
      <c r="D18" s="60">
        <v>56323</v>
      </c>
      <c r="E18" s="2"/>
      <c r="F18" s="2">
        <v>59878</v>
      </c>
    </row>
    <row r="19" spans="4:6" ht="12.75">
      <c r="D19" s="60"/>
      <c r="E19" s="2"/>
      <c r="F19" s="2"/>
    </row>
    <row r="20" spans="1:6" ht="12.75">
      <c r="A20" t="s">
        <v>27</v>
      </c>
      <c r="D20" s="60">
        <v>19482</v>
      </c>
      <c r="E20" s="2"/>
      <c r="F20" s="2">
        <v>19482</v>
      </c>
    </row>
    <row r="21" spans="4:6" ht="12.75">
      <c r="D21" s="60"/>
      <c r="E21" s="2"/>
      <c r="F21" s="2"/>
    </row>
    <row r="22" spans="1:6" ht="12.75">
      <c r="A22" t="s">
        <v>29</v>
      </c>
      <c r="D22" s="60">
        <v>68697</v>
      </c>
      <c r="E22" s="2"/>
      <c r="F22" s="2">
        <v>64594</v>
      </c>
    </row>
    <row r="23" spans="4:6" ht="12.75">
      <c r="D23" s="60"/>
      <c r="E23" s="2"/>
      <c r="F23" s="2"/>
    </row>
    <row r="24" spans="1:6" ht="12.75">
      <c r="A24" t="s">
        <v>30</v>
      </c>
      <c r="D24" s="60"/>
      <c r="E24" s="2"/>
      <c r="F24" s="2"/>
    </row>
    <row r="25" spans="2:6" ht="12.75">
      <c r="B25" t="s">
        <v>31</v>
      </c>
      <c r="D25" s="61">
        <v>206017</v>
      </c>
      <c r="E25" s="2"/>
      <c r="F25" s="3">
        <v>202263</v>
      </c>
    </row>
    <row r="26" spans="2:6" ht="12.75">
      <c r="B26" t="s">
        <v>32</v>
      </c>
      <c r="D26" s="62">
        <v>56773</v>
      </c>
      <c r="E26" s="2"/>
      <c r="F26" s="4">
        <v>60967</v>
      </c>
    </row>
    <row r="27" spans="2:6" ht="12.75">
      <c r="B27" t="s">
        <v>33</v>
      </c>
      <c r="D27" s="62"/>
      <c r="E27" s="2"/>
      <c r="F27" s="4"/>
    </row>
    <row r="28" spans="2:6" ht="12.75">
      <c r="B28" t="s">
        <v>34</v>
      </c>
      <c r="D28" s="62">
        <v>109321</v>
      </c>
      <c r="E28" s="2"/>
      <c r="F28" s="4">
        <v>100830</v>
      </c>
    </row>
    <row r="29" spans="2:6" ht="12.75">
      <c r="B29" t="s">
        <v>35</v>
      </c>
      <c r="D29" s="62">
        <v>15</v>
      </c>
      <c r="E29" s="2"/>
      <c r="F29" s="4">
        <v>15</v>
      </c>
    </row>
    <row r="30" spans="2:6" ht="12.75">
      <c r="B30" t="s">
        <v>36</v>
      </c>
      <c r="C30" s="28"/>
      <c r="D30" s="63">
        <v>4088</v>
      </c>
      <c r="E30" s="2"/>
      <c r="F30" s="5">
        <v>4829</v>
      </c>
    </row>
    <row r="31" spans="4:6" ht="12.75">
      <c r="D31" s="64">
        <f>SUM(D25:D30)</f>
        <v>376214</v>
      </c>
      <c r="E31" s="2"/>
      <c r="F31" s="6">
        <f>SUM(F25:F30)</f>
        <v>368904</v>
      </c>
    </row>
    <row r="32" spans="1:6" ht="12.75">
      <c r="A32" t="s">
        <v>37</v>
      </c>
      <c r="D32" s="60"/>
      <c r="E32" s="2"/>
      <c r="F32" s="2"/>
    </row>
    <row r="33" spans="4:6" ht="12.75">
      <c r="D33" s="60"/>
      <c r="E33" s="2"/>
      <c r="F33" s="2"/>
    </row>
    <row r="34" spans="2:6" ht="12.75">
      <c r="B34" t="s">
        <v>38</v>
      </c>
      <c r="D34" s="61">
        <v>62545</v>
      </c>
      <c r="E34" s="2"/>
      <c r="F34" s="3">
        <v>45534</v>
      </c>
    </row>
    <row r="35" spans="2:6" ht="12.75">
      <c r="B35" t="s">
        <v>40</v>
      </c>
      <c r="D35" s="62">
        <v>82906</v>
      </c>
      <c r="E35" s="2"/>
      <c r="F35" s="4">
        <v>88913</v>
      </c>
    </row>
    <row r="36" spans="2:6" ht="12.75">
      <c r="B36" t="s">
        <v>39</v>
      </c>
      <c r="C36" s="28"/>
      <c r="D36" s="62">
        <v>24562</v>
      </c>
      <c r="E36" s="2"/>
      <c r="F36" s="4">
        <v>30186</v>
      </c>
    </row>
    <row r="37" spans="2:6" ht="12.75">
      <c r="B37" t="s">
        <v>4</v>
      </c>
      <c r="D37" s="63">
        <f>4402+400-385</f>
        <v>4417</v>
      </c>
      <c r="E37" s="2"/>
      <c r="F37" s="5">
        <v>971</v>
      </c>
    </row>
    <row r="38" spans="3:6" ht="12.75">
      <c r="C38" s="28"/>
      <c r="D38" s="64">
        <f>SUM(D34:D37)</f>
        <v>174430</v>
      </c>
      <c r="E38" s="2"/>
      <c r="F38" s="6">
        <f>SUM(F34:F37)</f>
        <v>165604</v>
      </c>
    </row>
    <row r="39" ht="12.75">
      <c r="D39" s="32"/>
    </row>
    <row r="40" spans="1:6" ht="12.75">
      <c r="A40" t="s">
        <v>41</v>
      </c>
      <c r="D40" s="60">
        <f>D31-D38</f>
        <v>201784</v>
      </c>
      <c r="E40" s="2"/>
      <c r="F40" s="2">
        <f>F31-F38</f>
        <v>203300</v>
      </c>
    </row>
    <row r="41" spans="4:6" ht="12.75">
      <c r="D41" s="65"/>
      <c r="F41" s="7"/>
    </row>
    <row r="42" spans="4:6" ht="13.5" thickBot="1">
      <c r="D42" s="66">
        <f>D40+D22+D20+D18</f>
        <v>346286</v>
      </c>
      <c r="F42" s="8">
        <f>F40+F22+F20+F18</f>
        <v>347254</v>
      </c>
    </row>
    <row r="43" spans="4:6" ht="13.5" thickTop="1">
      <c r="D43" s="67"/>
      <c r="F43" s="9"/>
    </row>
    <row r="44" ht="12.75">
      <c r="D44" s="32"/>
    </row>
    <row r="45" spans="1:4" ht="12.75">
      <c r="A45" t="s">
        <v>42</v>
      </c>
      <c r="D45" s="32"/>
    </row>
    <row r="46" ht="12.75">
      <c r="D46" s="32"/>
    </row>
    <row r="47" spans="1:6" ht="12.75">
      <c r="A47" t="s">
        <v>43</v>
      </c>
      <c r="D47" s="68">
        <v>206250</v>
      </c>
      <c r="E47" s="10"/>
      <c r="F47" s="11">
        <v>206250</v>
      </c>
    </row>
    <row r="48" spans="1:6" ht="12.75">
      <c r="A48" t="s">
        <v>44</v>
      </c>
      <c r="D48" s="69">
        <v>7199</v>
      </c>
      <c r="E48" s="10"/>
      <c r="F48" s="12">
        <v>7199</v>
      </c>
    </row>
    <row r="49" spans="1:7" ht="12.75">
      <c r="A49" t="s">
        <v>45</v>
      </c>
      <c r="D49" s="69">
        <v>81290</v>
      </c>
      <c r="E49" s="10"/>
      <c r="F49" s="12">
        <v>71766</v>
      </c>
      <c r="G49" s="1"/>
    </row>
    <row r="50" spans="1:6" ht="12.75">
      <c r="A50" s="55" t="s">
        <v>87</v>
      </c>
      <c r="B50" s="55"/>
      <c r="D50" s="62">
        <v>-153</v>
      </c>
      <c r="E50" s="10"/>
      <c r="F50" s="56">
        <v>0</v>
      </c>
    </row>
    <row r="51" spans="4:6" ht="12.75">
      <c r="D51" s="70">
        <f>SUM(D47:D50)</f>
        <v>294586</v>
      </c>
      <c r="E51" s="10"/>
      <c r="F51" s="58">
        <f>SUM(F47:F50)</f>
        <v>285215</v>
      </c>
    </row>
    <row r="52" spans="4:6" ht="12.75">
      <c r="D52" s="71"/>
      <c r="E52" s="10"/>
      <c r="F52" s="10"/>
    </row>
    <row r="53" spans="1:6" ht="12.75">
      <c r="A53" t="s">
        <v>46</v>
      </c>
      <c r="D53" s="71">
        <f>46732+392</f>
        <v>47124</v>
      </c>
      <c r="E53" s="10"/>
      <c r="F53" s="10">
        <v>57791</v>
      </c>
    </row>
    <row r="54" spans="4:6" ht="12.75">
      <c r="D54" s="71"/>
      <c r="E54" s="10"/>
      <c r="F54" s="10"/>
    </row>
    <row r="55" spans="1:6" ht="12.75">
      <c r="A55" t="s">
        <v>47</v>
      </c>
      <c r="D55" s="71">
        <v>4576</v>
      </c>
      <c r="E55" s="10"/>
      <c r="F55" s="10">
        <v>4248</v>
      </c>
    </row>
    <row r="56" spans="4:6" ht="12.75">
      <c r="D56" s="71"/>
      <c r="E56" s="10"/>
      <c r="F56" s="10"/>
    </row>
    <row r="57" spans="4:6" ht="12.75">
      <c r="D57" s="72"/>
      <c r="E57" s="10"/>
      <c r="F57" s="13"/>
    </row>
    <row r="58" spans="4:6" ht="13.5" thickBot="1">
      <c r="D58" s="73">
        <f>D51+D53+D55</f>
        <v>346286</v>
      </c>
      <c r="E58" s="10"/>
      <c r="F58" s="14">
        <f>F51+F53+F55</f>
        <v>347254</v>
      </c>
    </row>
    <row r="59" spans="4:6" ht="13.5" thickTop="1">
      <c r="D59" s="74"/>
      <c r="E59" s="10"/>
      <c r="F59" s="15"/>
    </row>
    <row r="60" spans="4:6" ht="12.75">
      <c r="D60" s="74"/>
      <c r="E60" s="10"/>
      <c r="F60" s="15"/>
    </row>
    <row r="61" spans="1:6" ht="13.5" thickBot="1">
      <c r="A61" t="s">
        <v>50</v>
      </c>
      <c r="D61" s="75">
        <f>+D51/206001</f>
        <v>1.4300221843583283</v>
      </c>
      <c r="E61" s="16"/>
      <c r="F61" s="17">
        <v>1.38</v>
      </c>
    </row>
    <row r="62" spans="4:6" ht="13.5" thickTop="1">
      <c r="D62" s="74"/>
      <c r="E62" s="10"/>
      <c r="F62" s="15"/>
    </row>
    <row r="65" ht="12.75">
      <c r="A65" t="s">
        <v>49</v>
      </c>
    </row>
    <row r="66" ht="12.75">
      <c r="A66" t="str">
        <f>PL!A48</f>
        <v>for the year ended 30th June 2003 )</v>
      </c>
    </row>
    <row r="68" ht="12.75">
      <c r="D68" s="59"/>
    </row>
  </sheetData>
  <printOptions/>
  <pageMargins left="1" right="0.75" top="0.75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B27">
      <selection activeCell="D33" sqref="D33"/>
    </sheetView>
  </sheetViews>
  <sheetFormatPr defaultColWidth="9.140625" defaultRowHeight="12.75"/>
  <cols>
    <col min="1" max="1" width="30.140625" style="0" customWidth="1"/>
    <col min="2" max="6" width="14.28125" style="0" customWidth="1"/>
  </cols>
  <sheetData>
    <row r="2" spans="2:7" ht="15.75">
      <c r="B2" s="19" t="s">
        <v>51</v>
      </c>
      <c r="D2" s="18"/>
      <c r="E2" s="18"/>
      <c r="F2" s="18"/>
      <c r="G2" s="18"/>
    </row>
    <row r="3" spans="2:7" ht="12.75">
      <c r="B3" s="26" t="s">
        <v>52</v>
      </c>
      <c r="D3" s="1"/>
      <c r="E3" s="1"/>
      <c r="F3" s="1"/>
      <c r="G3" s="1"/>
    </row>
    <row r="4" spans="2:7" ht="12.75">
      <c r="B4" s="25" t="s">
        <v>72</v>
      </c>
      <c r="C4" s="1"/>
      <c r="D4" s="1"/>
      <c r="E4" s="1"/>
      <c r="F4" s="1"/>
      <c r="G4" s="1"/>
    </row>
    <row r="5" spans="2:7" ht="12.75">
      <c r="B5" s="25"/>
      <c r="C5" s="1"/>
      <c r="D5" s="1"/>
      <c r="E5" s="1"/>
      <c r="F5" s="1"/>
      <c r="G5" s="1"/>
    </row>
    <row r="6" spans="1:7" ht="15" customHeight="1">
      <c r="A6" s="41" t="str">
        <f>PL!A6</f>
        <v>Quarterly financial report for fourth financial quarter ended 30 June 2004</v>
      </c>
      <c r="C6" s="1"/>
      <c r="D6" s="1"/>
      <c r="E6" s="1"/>
      <c r="F6" s="1"/>
      <c r="G6" s="1"/>
    </row>
    <row r="7" spans="1:7" ht="12.75">
      <c r="A7" t="s">
        <v>53</v>
      </c>
      <c r="C7" s="1"/>
      <c r="D7" s="1"/>
      <c r="E7" s="1"/>
      <c r="F7" s="1"/>
      <c r="G7" s="1"/>
    </row>
    <row r="9" ht="12.75">
      <c r="A9" t="s">
        <v>54</v>
      </c>
    </row>
    <row r="11" spans="2:6" ht="12.75">
      <c r="B11" s="42"/>
      <c r="C11" s="42" t="s">
        <v>62</v>
      </c>
      <c r="D11" s="42"/>
      <c r="E11" s="42"/>
      <c r="F11" s="42"/>
    </row>
    <row r="12" spans="2:6" ht="12.75">
      <c r="B12" s="42"/>
      <c r="C12" s="49" t="s">
        <v>63</v>
      </c>
      <c r="D12" s="49" t="s">
        <v>64</v>
      </c>
      <c r="E12" s="57"/>
      <c r="F12" s="42"/>
    </row>
    <row r="13" spans="2:6" ht="12.75">
      <c r="B13" s="42"/>
      <c r="C13" s="42" t="s">
        <v>58</v>
      </c>
      <c r="D13" s="42" t="s">
        <v>60</v>
      </c>
      <c r="E13" s="42" t="s">
        <v>88</v>
      </c>
      <c r="F13" s="42"/>
    </row>
    <row r="14" spans="2:6" ht="12.75">
      <c r="B14" s="42" t="s">
        <v>43</v>
      </c>
      <c r="C14" s="42" t="s">
        <v>59</v>
      </c>
      <c r="D14" s="42" t="s">
        <v>61</v>
      </c>
      <c r="E14" s="42" t="s">
        <v>89</v>
      </c>
      <c r="F14" s="42" t="s">
        <v>65</v>
      </c>
    </row>
    <row r="15" spans="2:6" ht="12.75">
      <c r="B15" s="42" t="s">
        <v>26</v>
      </c>
      <c r="C15" s="42" t="s">
        <v>26</v>
      </c>
      <c r="D15" s="42" t="s">
        <v>26</v>
      </c>
      <c r="E15" s="42" t="s">
        <v>26</v>
      </c>
      <c r="F15" s="42" t="s">
        <v>26</v>
      </c>
    </row>
    <row r="16" spans="2:6" ht="12.75">
      <c r="B16" s="1"/>
      <c r="C16" s="1"/>
      <c r="D16" s="1"/>
      <c r="E16" s="1"/>
      <c r="F16" s="1"/>
    </row>
    <row r="17" spans="1:6" ht="12.75">
      <c r="A17" t="s">
        <v>84</v>
      </c>
      <c r="B17" s="21">
        <v>206250</v>
      </c>
      <c r="C17" s="21">
        <v>7199</v>
      </c>
      <c r="D17" s="21">
        <v>71766</v>
      </c>
      <c r="E17" s="21">
        <v>0</v>
      </c>
      <c r="F17" s="21">
        <f>SUM(B17:E17)</f>
        <v>285215</v>
      </c>
    </row>
    <row r="18" spans="2:6" ht="12.75">
      <c r="B18" s="21"/>
      <c r="C18" s="21"/>
      <c r="D18" s="21"/>
      <c r="E18" s="21"/>
      <c r="F18" s="21"/>
    </row>
    <row r="19" spans="1:6" ht="12.75">
      <c r="A19" t="s">
        <v>55</v>
      </c>
      <c r="B19" s="21">
        <f>-B20</f>
        <v>0</v>
      </c>
      <c r="C19" s="21">
        <v>0</v>
      </c>
      <c r="D19" s="21">
        <v>9524</v>
      </c>
      <c r="E19" s="21">
        <v>0</v>
      </c>
      <c r="F19" s="21">
        <f>SUM(B19:D19)</f>
        <v>9524</v>
      </c>
    </row>
    <row r="20" spans="2:6" ht="12.75">
      <c r="B20" s="21"/>
      <c r="C20" s="21"/>
      <c r="D20" s="21"/>
      <c r="E20" s="21"/>
      <c r="F20" s="21"/>
    </row>
    <row r="21" spans="1:6" ht="12.75">
      <c r="A21" t="s">
        <v>56</v>
      </c>
      <c r="B21" s="21"/>
      <c r="C21" s="21"/>
      <c r="D21" s="21"/>
      <c r="E21" s="21"/>
      <c r="F21" s="21"/>
    </row>
    <row r="22" spans="1:6" ht="12.75">
      <c r="A22" t="s">
        <v>57</v>
      </c>
      <c r="B22" s="21">
        <v>0</v>
      </c>
      <c r="C22" s="21">
        <v>0</v>
      </c>
      <c r="D22" s="21">
        <v>0</v>
      </c>
      <c r="E22" s="21">
        <v>0</v>
      </c>
      <c r="F22" s="21">
        <f>SUM(B22:E22)</f>
        <v>0</v>
      </c>
    </row>
    <row r="23" spans="2:6" ht="12.75">
      <c r="B23" s="21"/>
      <c r="C23" s="21"/>
      <c r="D23" s="21"/>
      <c r="E23" s="21"/>
      <c r="F23" s="21"/>
    </row>
    <row r="24" spans="1:6" ht="12.75">
      <c r="A24" t="s">
        <v>90</v>
      </c>
      <c r="B24" s="21">
        <v>0</v>
      </c>
      <c r="C24" s="21">
        <v>0</v>
      </c>
      <c r="D24" s="21">
        <v>0</v>
      </c>
      <c r="E24" s="76">
        <v>-153</v>
      </c>
      <c r="F24" s="76">
        <v>-153</v>
      </c>
    </row>
    <row r="25" spans="2:6" ht="12.75">
      <c r="B25" s="21"/>
      <c r="C25" s="21"/>
      <c r="D25" s="21"/>
      <c r="E25" s="21"/>
      <c r="F25" s="21"/>
    </row>
    <row r="26" spans="2:6" ht="12.75">
      <c r="B26" s="22"/>
      <c r="C26" s="22"/>
      <c r="D26" s="22"/>
      <c r="E26" s="22"/>
      <c r="F26" s="22"/>
    </row>
    <row r="27" spans="1:6" ht="13.5" thickBot="1">
      <c r="A27" t="s">
        <v>96</v>
      </c>
      <c r="B27" s="23">
        <f>SUM(B17:B26)</f>
        <v>206250</v>
      </c>
      <c r="C27" s="23">
        <f>SUM(C17:C26)</f>
        <v>7199</v>
      </c>
      <c r="D27" s="23">
        <f>SUM(D17:D26)</f>
        <v>81290</v>
      </c>
      <c r="E27" s="77">
        <f>SUM(E17:E26)</f>
        <v>-153</v>
      </c>
      <c r="F27" s="23">
        <f>SUM(F17:F26)</f>
        <v>294586</v>
      </c>
    </row>
    <row r="28" spans="2:6" ht="13.5" thickTop="1">
      <c r="B28" s="21"/>
      <c r="C28" s="21"/>
      <c r="D28" s="21"/>
      <c r="E28" s="21"/>
      <c r="F28" s="21"/>
    </row>
    <row r="29" spans="2:6" ht="12.75">
      <c r="B29" s="21"/>
      <c r="C29" s="21"/>
      <c r="D29" s="21"/>
      <c r="E29" s="21"/>
      <c r="F29" s="21"/>
    </row>
    <row r="30" spans="2:6" ht="12.75">
      <c r="B30" s="21"/>
      <c r="C30" s="21"/>
      <c r="D30" s="21"/>
      <c r="E30" s="21"/>
      <c r="F30" s="21"/>
    </row>
    <row r="31" spans="1:6" ht="12.75">
      <c r="A31" t="s">
        <v>86</v>
      </c>
      <c r="B31" s="21">
        <v>187500</v>
      </c>
      <c r="C31" s="21">
        <v>7199</v>
      </c>
      <c r="D31" s="21">
        <v>69385</v>
      </c>
      <c r="E31" s="21">
        <v>0</v>
      </c>
      <c r="F31" s="21">
        <f>SUM(B31:E31)</f>
        <v>264084</v>
      </c>
    </row>
    <row r="32" spans="2:6" ht="12.75">
      <c r="B32" s="21"/>
      <c r="C32" s="21"/>
      <c r="D32" s="21"/>
      <c r="E32" s="21"/>
      <c r="F32" s="21"/>
    </row>
    <row r="33" spans="1:6" ht="12.75">
      <c r="A33" t="s">
        <v>55</v>
      </c>
      <c r="B33" s="21">
        <f>-B34</f>
        <v>0</v>
      </c>
      <c r="C33" s="21">
        <v>0</v>
      </c>
      <c r="D33" s="21">
        <v>2381</v>
      </c>
      <c r="E33" s="21">
        <v>0</v>
      </c>
      <c r="F33" s="21">
        <f>SUM(B33:D33)</f>
        <v>2381</v>
      </c>
    </row>
    <row r="34" spans="2:6" ht="12.75">
      <c r="B34" s="21"/>
      <c r="C34" s="21"/>
      <c r="D34" s="21"/>
      <c r="E34" s="21"/>
      <c r="F34" s="21"/>
    </row>
    <row r="35" spans="1:6" ht="12.75">
      <c r="A35" t="s">
        <v>56</v>
      </c>
      <c r="B35" s="21"/>
      <c r="C35" s="21"/>
      <c r="D35" s="21"/>
      <c r="E35" s="21"/>
      <c r="F35" s="21"/>
    </row>
    <row r="36" spans="1:6" ht="12.75">
      <c r="A36" t="s">
        <v>57</v>
      </c>
      <c r="B36" s="21">
        <v>0</v>
      </c>
      <c r="C36" s="21">
        <v>0</v>
      </c>
      <c r="D36" s="21">
        <v>0</v>
      </c>
      <c r="E36" s="21">
        <v>0</v>
      </c>
      <c r="F36" s="21">
        <f>SUM(B36:E36)</f>
        <v>0</v>
      </c>
    </row>
    <row r="37" spans="2:6" ht="12.75">
      <c r="B37" s="21"/>
      <c r="C37" s="21"/>
      <c r="D37" s="21"/>
      <c r="E37" s="21"/>
      <c r="F37" s="21"/>
    </row>
    <row r="38" spans="1:6" ht="12.75">
      <c r="A38" t="s">
        <v>102</v>
      </c>
      <c r="B38" s="21">
        <v>18750</v>
      </c>
      <c r="C38" s="21">
        <v>0</v>
      </c>
      <c r="D38" s="21">
        <v>0</v>
      </c>
      <c r="E38" s="21">
        <v>0</v>
      </c>
      <c r="F38" s="21">
        <f>SUM(B38:E38)</f>
        <v>18750</v>
      </c>
    </row>
    <row r="39" spans="2:6" ht="12.75">
      <c r="B39" s="21"/>
      <c r="C39" s="21"/>
      <c r="D39" s="21"/>
      <c r="E39" s="21"/>
      <c r="F39" s="21"/>
    </row>
    <row r="40" spans="2:6" ht="12.75">
      <c r="B40" s="22"/>
      <c r="C40" s="22"/>
      <c r="D40" s="22"/>
      <c r="E40" s="22"/>
      <c r="F40" s="22"/>
    </row>
    <row r="41" spans="1:6" ht="13.5" thickBot="1">
      <c r="A41" t="s">
        <v>97</v>
      </c>
      <c r="B41" s="23">
        <f>SUM(B31:B40)</f>
        <v>206250</v>
      </c>
      <c r="C41" s="23">
        <f>SUM(C31:C40)</f>
        <v>7199</v>
      </c>
      <c r="D41" s="23">
        <f>SUM(D31:D40)</f>
        <v>71766</v>
      </c>
      <c r="E41" s="23">
        <v>0</v>
      </c>
      <c r="F41" s="23">
        <f>SUM(F31:F40)</f>
        <v>285215</v>
      </c>
    </row>
    <row r="42" spans="2:6" ht="13.5" thickTop="1">
      <c r="B42" s="50"/>
      <c r="C42" s="50"/>
      <c r="D42" s="50"/>
      <c r="E42" s="50"/>
      <c r="F42" s="50"/>
    </row>
    <row r="43" spans="2:6" ht="12.75">
      <c r="B43" s="50"/>
      <c r="C43" s="50"/>
      <c r="D43" s="50"/>
      <c r="E43" s="50"/>
      <c r="F43" s="50"/>
    </row>
    <row r="44" spans="2:6" ht="12.75">
      <c r="B44" s="21"/>
      <c r="C44" s="21"/>
      <c r="D44" s="21"/>
      <c r="E44" s="21"/>
      <c r="F44" s="21"/>
    </row>
    <row r="46" ht="12.75">
      <c r="A46" t="s">
        <v>66</v>
      </c>
    </row>
    <row r="47" ht="12.75">
      <c r="A47" t="s">
        <v>83</v>
      </c>
    </row>
  </sheetData>
  <printOptions/>
  <pageMargins left="0.75" right="0.75" top="1" bottom="1" header="0.5" footer="0.5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2">
      <selection activeCell="F32" sqref="F32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6.7109375" style="0" customWidth="1"/>
    <col min="7" max="7" width="1.8515625" style="0" customWidth="1"/>
    <col min="8" max="8" width="15.28125" style="0" customWidth="1"/>
  </cols>
  <sheetData>
    <row r="1" spans="3:6" ht="15.75">
      <c r="C1" s="18"/>
      <c r="D1" s="19" t="s">
        <v>51</v>
      </c>
      <c r="E1" s="18"/>
      <c r="F1" s="18"/>
    </row>
    <row r="2" spans="3:6" ht="12.75">
      <c r="C2" s="1"/>
      <c r="D2" s="26" t="s">
        <v>52</v>
      </c>
      <c r="E2" s="1"/>
      <c r="F2" s="1"/>
    </row>
    <row r="3" spans="3:6" ht="12.75">
      <c r="C3" s="1"/>
      <c r="D3" s="25" t="s">
        <v>72</v>
      </c>
      <c r="E3" s="1"/>
      <c r="F3" s="1"/>
    </row>
    <row r="4" spans="3:6" ht="12.75">
      <c r="C4" s="1"/>
      <c r="D4" s="25"/>
      <c r="E4" s="1"/>
      <c r="F4" s="1"/>
    </row>
    <row r="5" spans="1:6" ht="12.75">
      <c r="A5" s="20" t="str">
        <f>PL!A6</f>
        <v>Quarterly financial report for fourth financial quarter ended 30 June 2004</v>
      </c>
      <c r="C5" s="1"/>
      <c r="D5" s="1"/>
      <c r="E5" s="1"/>
      <c r="F5" s="1"/>
    </row>
    <row r="6" spans="1:6" ht="12.75">
      <c r="A6" t="s">
        <v>53</v>
      </c>
      <c r="C6" s="1"/>
      <c r="D6" s="1"/>
      <c r="E6" s="1"/>
      <c r="F6" s="1"/>
    </row>
    <row r="8" ht="12.75">
      <c r="A8" t="s">
        <v>98</v>
      </c>
    </row>
    <row r="10" spans="6:8" ht="12.75">
      <c r="F10" s="42" t="s">
        <v>81</v>
      </c>
      <c r="H10" s="42" t="s">
        <v>81</v>
      </c>
    </row>
    <row r="11" spans="6:8" ht="12.75">
      <c r="F11" s="42" t="s">
        <v>99</v>
      </c>
      <c r="H11" s="42" t="s">
        <v>99</v>
      </c>
    </row>
    <row r="12" spans="6:8" ht="12.75">
      <c r="F12" s="42" t="s">
        <v>100</v>
      </c>
      <c r="H12" s="42" t="s">
        <v>101</v>
      </c>
    </row>
    <row r="13" spans="6:8" ht="12.75">
      <c r="F13" s="42" t="s">
        <v>26</v>
      </c>
      <c r="H13" s="42" t="s">
        <v>26</v>
      </c>
    </row>
    <row r="15" ht="12.75">
      <c r="A15" s="20" t="s">
        <v>67</v>
      </c>
    </row>
    <row r="17" spans="1:8" ht="12.75">
      <c r="A17" t="s">
        <v>19</v>
      </c>
      <c r="F17" s="27">
        <v>17538</v>
      </c>
      <c r="H17" s="2">
        <v>5366</v>
      </c>
    </row>
    <row r="18" ht="12.75">
      <c r="H18" s="2"/>
    </row>
    <row r="19" spans="1:8" ht="12.75">
      <c r="A19" t="s">
        <v>68</v>
      </c>
      <c r="F19" s="43">
        <v>4187</v>
      </c>
      <c r="H19" s="2">
        <v>-1441</v>
      </c>
    </row>
    <row r="20" spans="6:8" ht="12.75">
      <c r="F20" s="24"/>
      <c r="H20" s="45"/>
    </row>
    <row r="21" spans="1:8" ht="12.75">
      <c r="A21" t="s">
        <v>73</v>
      </c>
      <c r="F21" s="27">
        <f>F17+F19</f>
        <v>21725</v>
      </c>
      <c r="H21" s="2">
        <f>H17+H19</f>
        <v>3925</v>
      </c>
    </row>
    <row r="22" ht="12.75">
      <c r="H22" s="2"/>
    </row>
    <row r="23" spans="1:8" ht="12.75">
      <c r="A23" t="s">
        <v>78</v>
      </c>
      <c r="F23" s="29">
        <v>5047</v>
      </c>
      <c r="H23" s="45">
        <v>-6654</v>
      </c>
    </row>
    <row r="24" spans="6:8" ht="18.75" customHeight="1">
      <c r="F24" s="27">
        <f>F21+F23</f>
        <v>26772</v>
      </c>
      <c r="H24" s="2">
        <f>H21+H23</f>
        <v>-2729</v>
      </c>
    </row>
    <row r="25" ht="12.75">
      <c r="H25" s="2"/>
    </row>
    <row r="26" spans="1:8" ht="12.75">
      <c r="A26" t="s">
        <v>69</v>
      </c>
      <c r="F26" s="45">
        <v>-4239</v>
      </c>
      <c r="H26" s="45">
        <v>-3957</v>
      </c>
    </row>
    <row r="27" spans="1:8" ht="18" customHeight="1">
      <c r="A27" s="20" t="s">
        <v>79</v>
      </c>
      <c r="F27" s="29">
        <f>F24+F26</f>
        <v>22533</v>
      </c>
      <c r="H27" s="45">
        <f>H24+H26</f>
        <v>-6686</v>
      </c>
    </row>
    <row r="28" ht="26.25" customHeight="1">
      <c r="H28" s="2"/>
    </row>
    <row r="29" spans="1:8" ht="18" customHeight="1">
      <c r="A29" s="20" t="s">
        <v>70</v>
      </c>
      <c r="H29" s="2"/>
    </row>
    <row r="30" ht="10.5" customHeight="1">
      <c r="H30" s="2"/>
    </row>
    <row r="31" spans="1:8" ht="12.75">
      <c r="A31" s="32" t="s">
        <v>91</v>
      </c>
      <c r="F31" s="27">
        <v>389</v>
      </c>
      <c r="H31" s="2">
        <v>197</v>
      </c>
    </row>
    <row r="32" spans="1:8" ht="12.75">
      <c r="A32" s="32" t="s">
        <v>29</v>
      </c>
      <c r="F32" s="2">
        <v>-1211</v>
      </c>
      <c r="H32" s="2">
        <v>-50599</v>
      </c>
    </row>
    <row r="33" spans="6:8" ht="12.75">
      <c r="F33" s="46">
        <f>F31+F32</f>
        <v>-822</v>
      </c>
      <c r="H33" s="46">
        <f>H31+H32</f>
        <v>-50402</v>
      </c>
    </row>
    <row r="34" spans="6:8" ht="12.75">
      <c r="F34" s="27"/>
      <c r="H34" s="2"/>
    </row>
    <row r="35" spans="1:8" ht="12.75">
      <c r="A35" s="20" t="s">
        <v>74</v>
      </c>
      <c r="F35" s="27"/>
      <c r="H35" s="2"/>
    </row>
    <row r="36" spans="1:8" ht="12.75">
      <c r="A36" s="20"/>
      <c r="F36" s="27"/>
      <c r="H36" s="2"/>
    </row>
    <row r="37" spans="1:8" ht="12.75">
      <c r="A37" t="s">
        <v>103</v>
      </c>
      <c r="F37" s="2">
        <v>-16674</v>
      </c>
      <c r="H37" s="2">
        <v>42933</v>
      </c>
    </row>
    <row r="38" spans="1:8" ht="12.75">
      <c r="A38" t="s">
        <v>104</v>
      </c>
      <c r="F38" s="2">
        <v>-153</v>
      </c>
      <c r="G38" s="27"/>
      <c r="H38" s="2">
        <v>18750</v>
      </c>
    </row>
    <row r="39" spans="6:8" ht="12.75">
      <c r="F39" s="46">
        <f>SUM(F37:F38)</f>
        <v>-16827</v>
      </c>
      <c r="G39" s="27"/>
      <c r="H39" s="46">
        <f>SUM(H37:H38)</f>
        <v>61683</v>
      </c>
    </row>
    <row r="40" spans="6:8" ht="12.75">
      <c r="F40" s="27"/>
      <c r="G40" s="27"/>
      <c r="H40" s="2"/>
    </row>
    <row r="41" spans="1:8" ht="12.75">
      <c r="A41" s="20" t="s">
        <v>85</v>
      </c>
      <c r="F41" s="27">
        <f>F27+F33+F39</f>
        <v>4884</v>
      </c>
      <c r="G41" s="27"/>
      <c r="H41" s="2">
        <f>H27+H33+H39</f>
        <v>4595</v>
      </c>
    </row>
    <row r="42" spans="6:8" ht="12.75">
      <c r="F42" s="27"/>
      <c r="G42" s="27"/>
      <c r="H42" s="2"/>
    </row>
    <row r="43" spans="1:8" ht="12.75">
      <c r="A43" s="20" t="s">
        <v>75</v>
      </c>
      <c r="F43" s="2">
        <v>-25358</v>
      </c>
      <c r="H43" s="2">
        <f>-29953</f>
        <v>-29953</v>
      </c>
    </row>
    <row r="44" spans="6:8" ht="12.75">
      <c r="F44" s="27"/>
      <c r="H44" s="2"/>
    </row>
    <row r="45" spans="1:8" ht="13.5" thickBot="1">
      <c r="A45" s="20" t="s">
        <v>76</v>
      </c>
      <c r="F45" s="47">
        <f>F41+F43</f>
        <v>-20474</v>
      </c>
      <c r="H45" s="47">
        <f>H41+H43</f>
        <v>-25358</v>
      </c>
    </row>
    <row r="46" ht="12.75">
      <c r="H46" s="2"/>
    </row>
    <row r="48" ht="12.75">
      <c r="F48" s="28"/>
    </row>
    <row r="49" ht="12.75">
      <c r="F49" s="27"/>
    </row>
    <row r="52" ht="12.75">
      <c r="A52" t="s">
        <v>71</v>
      </c>
    </row>
    <row r="53" ht="12.75">
      <c r="A53" t="str">
        <f>PL!A48</f>
        <v>for the year ended 30th June 2003 )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zay</cp:lastModifiedBy>
  <cp:lastPrinted>2004-08-30T02:04:56Z</cp:lastPrinted>
  <dcterms:created xsi:type="dcterms:W3CDTF">2002-11-26T06:34:47Z</dcterms:created>
  <dcterms:modified xsi:type="dcterms:W3CDTF">2004-08-30T03:22:07Z</dcterms:modified>
  <cp:category/>
  <cp:version/>
  <cp:contentType/>
  <cp:contentStatus/>
</cp:coreProperties>
</file>