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5" windowWidth="7575" windowHeight="5790" tabRatio="601" activeTab="0"/>
  </bookViews>
  <sheets>
    <sheet name="P&amp;L-May02" sheetId="1" r:id="rId1"/>
    <sheet name="BS-May02" sheetId="2" r:id="rId2"/>
    <sheet name="P&amp;L-Aug02" sheetId="3" state="hidden" r:id="rId3"/>
    <sheet name="BS-Aug02" sheetId="4" state="hidden" r:id="rId4"/>
    <sheet name="P&amp;L-Nov02" sheetId="5" state="hidden" r:id="rId5"/>
    <sheet name="BS-Nov02" sheetId="6" state="hidden" r:id="rId6"/>
    <sheet name="P&amp;L-Feb02" sheetId="7" state="hidden" r:id="rId7"/>
    <sheet name="BS-Feb02" sheetId="8" state="hidden" r:id="rId8"/>
    <sheet name="Sheet8" sheetId="9" r:id="rId9"/>
    <sheet name="Sheet7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_xlnm.Print_Area" localSheetId="7">'BS-Feb02'!$A$1:$M$58</definedName>
    <definedName name="_xlnm.Print_Area" localSheetId="5">'BS-Nov02'!$A$1:$M$52</definedName>
  </definedNames>
  <calcPr fullCalcOnLoad="1"/>
</workbook>
</file>

<file path=xl/sharedStrings.xml><?xml version="1.0" encoding="utf-8"?>
<sst xmlns="http://schemas.openxmlformats.org/spreadsheetml/2006/main" count="512" uniqueCount="131">
  <si>
    <t>JAYA JUSCO STORES BHD</t>
  </si>
  <si>
    <t>(Company No. 126926 H)</t>
  </si>
  <si>
    <t>1ST QUARTER REPORT ON RESULTS FOR THE FINANCIAL QUARTER</t>
  </si>
  <si>
    <t>THE FIGURES HAVE NOT BEEN AUDITED</t>
  </si>
  <si>
    <t>The Board of Directors of Jaya Jusco Stores Bhd ("Company") is pleased to announce the following unaudited</t>
  </si>
  <si>
    <t>INCOME STATEMENT</t>
  </si>
  <si>
    <t>INDIVIDUAL QUARTER</t>
  </si>
  <si>
    <t>CUMULATIVE QUARTER</t>
  </si>
  <si>
    <t>CURRENT</t>
  </si>
  <si>
    <t>PRECEDING YEAR</t>
  </si>
  <si>
    <t>YEAR</t>
  </si>
  <si>
    <t>CORRESPONDING</t>
  </si>
  <si>
    <t>YEAR TO</t>
  </si>
  <si>
    <t>QUARTER</t>
  </si>
  <si>
    <t>DATE</t>
  </si>
  <si>
    <t>PERIOD</t>
  </si>
  <si>
    <t>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</si>
  <si>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</si>
  <si>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</si>
  <si>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</si>
  <si>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</si>
  <si>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</si>
  <si>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</si>
  <si>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</si>
  <si>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</si>
  <si>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</si>
  <si>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</si>
  <si>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</si>
  <si>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</si>
  <si>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(ii)  Less minority interests</t>
  </si>
  <si>
    <t>(j)</t>
  </si>
  <si>
    <t>(k)</t>
  </si>
  <si>
    <t>(i)   Extraordinary items</t>
  </si>
  <si>
    <t>(iii) Extraordinary items attributable</t>
  </si>
  <si>
    <t xml:space="preserve">       to members of the Company</t>
  </si>
  <si>
    <t>(l)</t>
  </si>
  <si>
    <t xml:space="preserve">       ordinary shares) (sen)</t>
  </si>
  <si>
    <t>(a) Dividend per share ( sen )</t>
  </si>
  <si>
    <t>(b) Dividend description</t>
  </si>
  <si>
    <t>AS AT END OF CURRENT</t>
  </si>
  <si>
    <t>AS AT PRECEDING FINANCIAL</t>
  </si>
  <si>
    <t>YEAR END</t>
  </si>
  <si>
    <t>Net tangible assets per share ( RM)</t>
  </si>
  <si>
    <t>Note:</t>
  </si>
  <si>
    <t>BALANCE SHEET</t>
  </si>
  <si>
    <t>AS AT END OF CURRENT QUARTER</t>
  </si>
  <si>
    <t>AS AT PRECEDING FINANCIAL YEAR END</t>
  </si>
  <si>
    <t>Current Assets</t>
  </si>
  <si>
    <t xml:space="preserve">      Short term investments</t>
  </si>
  <si>
    <t>Current Liabilities</t>
  </si>
  <si>
    <t xml:space="preserve">      Short term borrowings</t>
  </si>
  <si>
    <t xml:space="preserve">      Provision for taxation</t>
  </si>
  <si>
    <t xml:space="preserve">      Proposed dividend</t>
  </si>
  <si>
    <t>Reserves</t>
  </si>
  <si>
    <t>2ND QUARTER REPORT ON RESULTS FOR THE FINANCIAL QUARTER</t>
  </si>
  <si>
    <t>3RD QUARTER REPORT ON RESULTS FOR THE FINANCIAL QUARTER</t>
  </si>
  <si>
    <t xml:space="preserve">      ordinary shares) (sen)</t>
  </si>
  <si>
    <t>4TH QUARTER REPORT ON RESULTS FOR THE FINANCIAL QUARTER</t>
  </si>
  <si>
    <t>31/5/2001</t>
  </si>
  <si>
    <t>31/8/2001</t>
  </si>
  <si>
    <t>30/11/2001</t>
  </si>
  <si>
    <t>28/02/2002</t>
  </si>
  <si>
    <t xml:space="preserve">  </t>
  </si>
  <si>
    <t xml:space="preserve">(i)   Basic   (based   on  </t>
  </si>
  <si>
    <t>(ii)  Fully    diluted    (based   on</t>
  </si>
  <si>
    <t xml:space="preserve"> </t>
  </si>
  <si>
    <t>Property,plant and equipment</t>
  </si>
  <si>
    <t>Investment property</t>
  </si>
  <si>
    <t>Interest in associated companies</t>
  </si>
  <si>
    <t>Long term investment</t>
  </si>
  <si>
    <t>Goodwill on consolidation</t>
  </si>
  <si>
    <t>Intangible assets</t>
  </si>
  <si>
    <t>Other long term assets</t>
  </si>
  <si>
    <t xml:space="preserve">      Inventories</t>
  </si>
  <si>
    <t xml:space="preserve">      Trade receivables</t>
  </si>
  <si>
    <t xml:space="preserve">      Cash </t>
  </si>
  <si>
    <t xml:space="preserve">      Others</t>
  </si>
  <si>
    <t xml:space="preserve">      Other payables</t>
  </si>
  <si>
    <t xml:space="preserve">      Trade payables</t>
  </si>
  <si>
    <t>Net current liabilities</t>
  </si>
  <si>
    <t>Shareholders' funds</t>
  </si>
  <si>
    <t>Share capital</t>
  </si>
  <si>
    <t xml:space="preserve">      Revaluation reserve</t>
  </si>
  <si>
    <t xml:space="preserve">      Capital reserve</t>
  </si>
  <si>
    <t xml:space="preserve">      Share premium</t>
  </si>
  <si>
    <t xml:space="preserve">      Statutory reserve</t>
  </si>
  <si>
    <t xml:space="preserve">      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</si>
  <si>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</si>
  <si>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</si>
  <si>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</si>
  <si>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</si>
  <si>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</si>
  <si>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Revenue</t>
  </si>
  <si>
    <t>Other income</t>
  </si>
  <si>
    <t>Profit/(loss) before financial cost, depreciation and amortisation, exceptional items, income tax, minority interests and extraordinary items</t>
  </si>
  <si>
    <t>Finance cost</t>
  </si>
  <si>
    <t>Profit/(loss) before income tax, minority interests and extraordinary items</t>
  </si>
  <si>
    <t>Share of profits and losses of associated companies</t>
  </si>
  <si>
    <t>Income tax</t>
  </si>
  <si>
    <t xml:space="preserve">(i)  Profit/(loss) after income tax </t>
  </si>
  <si>
    <t xml:space="preserve">     before deducting minority interest</t>
  </si>
  <si>
    <t>Net profit/(loss) from ordinary activities attributable to members of the Company</t>
  </si>
  <si>
    <t>(m)</t>
  </si>
  <si>
    <t>Net profit/(loss) attributable to members of the Company</t>
  </si>
  <si>
    <t>Earnings per share based on 2 (m) above after deducting any provision for preference dividends, if any:-</t>
  </si>
  <si>
    <t>if applicable</t>
  </si>
  <si>
    <t xml:space="preserve">Pre-acquisition profit/(loss) , </t>
  </si>
  <si>
    <t>Profit/(loss) before finance cost, depreciation and amortisation, exceptional items, income tax, minority interests and extraordinary items</t>
  </si>
  <si>
    <t xml:space="preserve">The earnings per share as shown in item 3(a) is calculated based on the number of ordinary shares of </t>
  </si>
  <si>
    <t xml:space="preserve">(a) Basic   (based   on  </t>
  </si>
  <si>
    <t>(b) Fully    diluted    (based   on</t>
  </si>
  <si>
    <t>First and final dividend for the year ended 28 February 2002</t>
  </si>
  <si>
    <t xml:space="preserve">87,750,000 (28.02.2001 - 67,595,724). </t>
  </si>
  <si>
    <t>28/2/2002</t>
  </si>
  <si>
    <t>31/5/2002</t>
  </si>
  <si>
    <t>31/8/2002</t>
  </si>
  <si>
    <t>30/11/2002</t>
  </si>
  <si>
    <t>28/2/2003</t>
  </si>
  <si>
    <t xml:space="preserve"> ENDED 31ST MAY 2002</t>
  </si>
  <si>
    <t>results of the Company for the 1st Quarter ended 31st May 2002.</t>
  </si>
  <si>
    <t xml:space="preserve"> ENDED 31ST AUGUST 2002</t>
  </si>
  <si>
    <t>results of the Company for the 2nd Quarter ended 31st August 2002.</t>
  </si>
  <si>
    <t xml:space="preserve"> ENDED 30TH NOVEMBER 2002</t>
  </si>
  <si>
    <t>results of the Company for the 3rd Quarter ended 30th November 2002.</t>
  </si>
  <si>
    <t xml:space="preserve"> ENDED 28TH FEBRUARY 2003</t>
  </si>
  <si>
    <t>results of the Company for the 4th Quarter ended 28th February 2003.</t>
  </si>
  <si>
    <t>28/02/2003</t>
  </si>
  <si>
    <t>(i)   Basic   (based   on  87.75 million</t>
  </si>
  <si>
    <t>presentation.</t>
  </si>
  <si>
    <t>The Board of Directors of Jaya Jusco Stores Bhd ("the Company") is pleased to announce the following unaudited</t>
  </si>
  <si>
    <t>Other income comparative figure as shown in item 1(c) has been reclassified to conform with the current year's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</si>
</sst>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_-* #,##0.0_-;\-* #,##0.0_-;_-* &quot;-&quot;_-;_-@_-"/>
    <numFmt numFmtId="181" formatCode="_-* #,##0.00_-;\-* #,##0.00_-;_-* &quot;-&quot;_-;_-@_-"/>
    <numFmt numFmtId="182" formatCode="_(* #,##0.0_);_(* \(#,##0.0\);_(* &quot;-&quot;_);_(@_)"/>
    <numFmt numFmtId="183" formatCode="_(* #,##0.00_);_(* \(#,##0.00\);_(* &quot;-&quot;_);_(@_)"/>
    <numFmt numFmtId="184" formatCode="_-* #,##0.0_-;\-* #,##0.0_-;_-* &quot;-&quot;??_-;_-@_-"/>
    <numFmt numFmtId="185" formatCode="_-* #,##0_-;\-* #,##0_-;_-* &quot;-&quot;??_-;_-@_-"/>
    <numFmt numFmtId="186" formatCode="_(* #,##0_);_(* \(#,##0\);_(* &quot;-&quot;??_);_(@_)"/>
    <numFmt numFmtId="187" formatCode="_(* #,##0.0_);_(* \(#,##0.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_);_(@_)"/>
    <numFmt numFmtId="191" formatCode="0.00_);\(0.00\)"/>
    <numFmt numFmtId="192" formatCode="0.000_);\(0.000\)"/>
    <numFmt numFmtId="193" formatCode="0.0_);\(0.0\)"/>
    <numFmt numFmtId="194" formatCode="0_);\(0\)"/>
    <numFmt numFmtId="195" formatCode="_ * #,##0.0_ ;_ * \-#,##0.0_ ;_ * &quot;-&quot;??_ ;_ @_ "/>
    <numFmt numFmtId="196" formatCode="_ * #,##0_ ;_ * \-#,##0_ ;_ * &quot;-&quot;??_ ;_ @_ "/>
    <numFmt numFmtId="197" formatCode="0.0000_);\(0.0000\)"/>
    <numFmt numFmtId="198" formatCode="_ * #,##0.000_ ;_ * \-#,##0.000_ ;_ * &quot;-&quot;??_ ;_ @_ "/>
    <numFmt numFmtId="199" formatCode="_(* #,##0.000_);_(* \(#,##0.000\);_(* &quot;-&quot;???_);_(@_)"/>
  </numFmts>
  <fonts count="14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0"/>
      <name val="Times new roman"/>
      <family val="1"/>
    </font>
    <font>
      <b/>
      <sz val="10"/>
      <name val="Times new roman"/>
      <family val="0"/>
    </font>
    <font>
      <b/>
      <sz val="9"/>
      <name val="Times new roman"/>
      <family val="1"/>
    </font>
    <font>
      <i/>
      <sz val="10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 quotePrefix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169" fontId="4" fillId="0" borderId="0" xfId="0" applyNumberFormat="1" applyFont="1" applyAlignment="1">
      <alignment/>
    </xf>
    <xf numFmtId="169" fontId="6" fillId="0" borderId="0" xfId="0" applyNumberFormat="1" applyFont="1" applyAlignment="1">
      <alignment horizontal="center" vertical="top" wrapText="1"/>
    </xf>
    <xf numFmtId="169" fontId="6" fillId="0" borderId="0" xfId="0" applyNumberFormat="1" applyFont="1" applyAlignment="1" quotePrefix="1">
      <alignment horizontal="center"/>
    </xf>
    <xf numFmtId="169" fontId="6" fillId="0" borderId="1" xfId="0" applyNumberFormat="1" applyFont="1" applyBorder="1" applyAlignment="1">
      <alignment horizontal="center"/>
    </xf>
    <xf numFmtId="169" fontId="4" fillId="0" borderId="2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9" fontId="4" fillId="0" borderId="1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69" fontId="9" fillId="0" borderId="0" xfId="0" applyNumberFormat="1" applyFont="1" applyAlignment="1">
      <alignment horizontal="centerContinuous"/>
    </xf>
    <xf numFmtId="41" fontId="4" fillId="0" borderId="0" xfId="0" applyNumberFormat="1" applyFont="1" applyAlignment="1">
      <alignment horizontal="centerContinuous"/>
    </xf>
    <xf numFmtId="41" fontId="5" fillId="0" borderId="0" xfId="0" applyNumberFormat="1" applyFont="1" applyAlignment="1">
      <alignment horizontal="centerContinuous"/>
    </xf>
    <xf numFmtId="41" fontId="6" fillId="0" borderId="0" xfId="0" applyNumberFormat="1" applyFont="1" applyAlignment="1" quotePrefix="1">
      <alignment horizontal="center"/>
    </xf>
    <xf numFmtId="41" fontId="6" fillId="0" borderId="1" xfId="0" applyNumberFormat="1" applyFont="1" applyBorder="1" applyAlignment="1">
      <alignment horizontal="center"/>
    </xf>
    <xf numFmtId="41" fontId="6" fillId="0" borderId="1" xfId="0" applyNumberFormat="1" applyFont="1" applyBorder="1" applyAlignment="1" quotePrefix="1">
      <alignment horizontal="center"/>
    </xf>
    <xf numFmtId="41" fontId="4" fillId="0" borderId="0" xfId="0" applyNumberFormat="1" applyFont="1" applyAlignment="1">
      <alignment vertical="top" wrapText="1"/>
    </xf>
    <xf numFmtId="41" fontId="4" fillId="0" borderId="0" xfId="0" applyNumberFormat="1" applyFont="1" applyAlignment="1">
      <alignment horizontal="center" vertical="top"/>
    </xf>
    <xf numFmtId="41" fontId="6" fillId="0" borderId="0" xfId="0" applyNumberFormat="1" applyFont="1" applyAlignment="1">
      <alignment horizontal="center" vertical="top"/>
    </xf>
    <xf numFmtId="41" fontId="6" fillId="0" borderId="0" xfId="0" applyNumberFormat="1" applyFont="1" applyAlignment="1">
      <alignment horizontal="centerContinuous" vertical="top"/>
    </xf>
    <xf numFmtId="41" fontId="6" fillId="0" borderId="1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41" fontId="4" fillId="0" borderId="0" xfId="0" applyNumberFormat="1" applyFont="1" applyAlignment="1">
      <alignment vertical="top"/>
    </xf>
    <xf numFmtId="41" fontId="4" fillId="0" borderId="1" xfId="0" applyNumberFormat="1" applyFont="1" applyBorder="1" applyAlignment="1">
      <alignment vertical="top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83" fontId="4" fillId="0" borderId="0" xfId="0" applyNumberFormat="1" applyFont="1" applyAlignment="1">
      <alignment vertical="top"/>
    </xf>
    <xf numFmtId="169" fontId="6" fillId="0" borderId="0" xfId="0" applyNumberFormat="1" applyFont="1" applyAlignment="1">
      <alignment horizontal="centerContinuous" vertical="top" wrapText="1"/>
    </xf>
    <xf numFmtId="169" fontId="6" fillId="0" borderId="1" xfId="0" applyNumberFormat="1" applyFont="1" applyBorder="1" applyAlignment="1">
      <alignment horizontal="centerContinuous"/>
    </xf>
    <xf numFmtId="183" fontId="4" fillId="0" borderId="0" xfId="0" applyNumberFormat="1" applyFont="1" applyAlignment="1">
      <alignment/>
    </xf>
    <xf numFmtId="169" fontId="6" fillId="0" borderId="0" xfId="0" applyNumberFormat="1" applyFont="1" applyAlignment="1" quotePrefix="1">
      <alignment horizontal="centerContinuous"/>
    </xf>
    <xf numFmtId="0" fontId="6" fillId="0" borderId="0" xfId="0" applyFont="1" applyAlignment="1">
      <alignment horizontal="center"/>
    </xf>
    <xf numFmtId="41" fontId="4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Continuous"/>
    </xf>
    <xf numFmtId="169" fontId="0" fillId="0" borderId="0" xfId="0" applyNumberFormat="1" applyAlignment="1">
      <alignment/>
    </xf>
    <xf numFmtId="0" fontId="4" fillId="0" borderId="0" xfId="0" applyFont="1" applyAlignment="1">
      <alignment horizontal="left" vertical="top" wrapText="1"/>
    </xf>
    <xf numFmtId="183" fontId="4" fillId="0" borderId="0" xfId="0" applyNumberFormat="1" applyFont="1" applyFill="1" applyAlignment="1">
      <alignment vertical="top"/>
    </xf>
    <xf numFmtId="183" fontId="4" fillId="0" borderId="0" xfId="0" applyNumberFormat="1" applyFont="1" applyAlignment="1" quotePrefix="1">
      <alignment vertical="top"/>
    </xf>
    <xf numFmtId="41" fontId="6" fillId="0" borderId="0" xfId="0" applyNumberFormat="1" applyFont="1" applyAlignment="1" quotePrefix="1">
      <alignment horizontal="center"/>
    </xf>
    <xf numFmtId="41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6">
      <pane xSplit="5" ySplit="6" topLeftCell="F22" activePane="bottomRight" state="frozen"/>
      <selection pane="topLeft" activeCell="A16" sqref="A16"/>
      <selection pane="topRight" activeCell="F16" sqref="F16"/>
      <selection pane="bottomLeft" activeCell="A22" sqref="A22"/>
      <selection pane="bottomRight" activeCell="H28" sqref="H28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57421875" style="1" customWidth="1"/>
    <col min="4" max="4" width="28.7109375" style="1" customWidth="1"/>
    <col min="5" max="5" width="0.85546875" style="1" customWidth="1"/>
    <col min="6" max="6" width="11.57421875" style="24" customWidth="1"/>
    <col min="7" max="7" width="0.85546875" style="24" customWidth="1"/>
    <col min="8" max="8" width="16.7109375" style="24" customWidth="1"/>
    <col min="9" max="9" width="0.85546875" style="24" customWidth="1"/>
    <col min="10" max="10" width="11.57421875" style="24" customWidth="1"/>
    <col min="11" max="11" width="0.85546875" style="24" customWidth="1"/>
    <col min="12" max="12" width="14.7109375" style="24" customWidth="1"/>
    <col min="13" max="13" width="2.7109375" style="1" customWidth="1"/>
    <col min="14" max="16384" width="9.140625" style="1" customWidth="1"/>
  </cols>
  <sheetData>
    <row r="1" spans="1:13" ht="18.75">
      <c r="A1" s="26" t="s">
        <v>0</v>
      </c>
      <c r="B1" s="25"/>
      <c r="C1" s="25"/>
      <c r="D1" s="25"/>
      <c r="E1" s="25"/>
      <c r="F1" s="29"/>
      <c r="G1" s="29"/>
      <c r="H1" s="29"/>
      <c r="I1" s="29"/>
      <c r="J1" s="29"/>
      <c r="K1" s="29"/>
      <c r="L1" s="29"/>
      <c r="M1" s="25"/>
    </row>
    <row r="2" spans="1:13" ht="18.75">
      <c r="A2" s="26" t="s">
        <v>1</v>
      </c>
      <c r="B2" s="25"/>
      <c r="C2" s="25"/>
      <c r="D2" s="25"/>
      <c r="E2" s="25"/>
      <c r="F2" s="29"/>
      <c r="G2" s="29"/>
      <c r="H2" s="29"/>
      <c r="I2" s="29"/>
      <c r="J2" s="29"/>
      <c r="K2" s="29"/>
      <c r="L2" s="29"/>
      <c r="M2" s="25"/>
    </row>
    <row r="3" spans="1:13" ht="18.75">
      <c r="A3" s="26"/>
      <c r="B3" s="25"/>
      <c r="C3" s="25"/>
      <c r="D3" s="25"/>
      <c r="E3" s="25"/>
      <c r="F3" s="29"/>
      <c r="G3" s="29"/>
      <c r="H3" s="29"/>
      <c r="I3" s="29"/>
      <c r="J3" s="29"/>
      <c r="K3" s="29"/>
      <c r="L3" s="29"/>
      <c r="M3" s="25"/>
    </row>
    <row r="5" spans="1:13" ht="15.75">
      <c r="A5" s="42" t="s">
        <v>2</v>
      </c>
      <c r="B5" s="25"/>
      <c r="C5" s="25"/>
      <c r="D5" s="25"/>
      <c r="E5" s="25"/>
      <c r="F5" s="29"/>
      <c r="G5" s="29"/>
      <c r="H5" s="29"/>
      <c r="I5" s="29"/>
      <c r="J5" s="29"/>
      <c r="K5" s="29"/>
      <c r="L5" s="29"/>
      <c r="M5" s="25"/>
    </row>
    <row r="6" spans="1:13" ht="15.75">
      <c r="A6" s="42" t="s">
        <v>118</v>
      </c>
      <c r="B6" s="25"/>
      <c r="C6" s="25"/>
      <c r="D6" s="25"/>
      <c r="E6" s="25"/>
      <c r="F6" s="29"/>
      <c r="G6" s="29"/>
      <c r="H6" s="29"/>
      <c r="I6" s="29"/>
      <c r="J6" s="29"/>
      <c r="K6" s="29"/>
      <c r="L6" s="29"/>
      <c r="M6" s="25"/>
    </row>
    <row r="7" spans="1:13" ht="14.25">
      <c r="A7" s="43" t="s">
        <v>3</v>
      </c>
      <c r="B7" s="25"/>
      <c r="C7" s="25"/>
      <c r="D7" s="25"/>
      <c r="E7" s="25"/>
      <c r="F7" s="29"/>
      <c r="G7" s="29"/>
      <c r="H7" s="29"/>
      <c r="I7" s="29"/>
      <c r="J7" s="29"/>
      <c r="K7" s="29"/>
      <c r="L7" s="29"/>
      <c r="M7" s="25"/>
    </row>
    <row r="9" ht="12.75">
      <c r="A9" s="1" t="s">
        <v>129</v>
      </c>
    </row>
    <row r="10" ht="12.75">
      <c r="A10" s="1" t="s">
        <v>119</v>
      </c>
    </row>
    <row r="13" spans="1:12" ht="18.75">
      <c r="A13" s="26" t="s">
        <v>5</v>
      </c>
      <c r="B13" s="25"/>
      <c r="C13" s="25"/>
      <c r="D13" s="25"/>
      <c r="E13" s="25"/>
      <c r="F13" s="29"/>
      <c r="G13" s="29"/>
      <c r="H13" s="29"/>
      <c r="I13" s="29"/>
      <c r="J13" s="29"/>
      <c r="K13" s="29"/>
      <c r="L13" s="29"/>
    </row>
    <row r="14" spans="1:12" ht="18.75">
      <c r="A14" s="26"/>
      <c r="B14" s="25"/>
      <c r="C14" s="25"/>
      <c r="D14" s="25"/>
      <c r="E14" s="25"/>
      <c r="F14" s="29"/>
      <c r="G14" s="29"/>
      <c r="H14" s="29"/>
      <c r="I14" s="29"/>
      <c r="J14" s="29"/>
      <c r="K14" s="29"/>
      <c r="L14" s="29"/>
    </row>
    <row r="15" ht="12.75">
      <c r="A15" s="2"/>
    </row>
    <row r="16" spans="1:13" ht="12.75">
      <c r="A16" s="2"/>
      <c r="E16" s="6"/>
      <c r="F16" s="30" t="s">
        <v>6</v>
      </c>
      <c r="G16" s="30"/>
      <c r="H16" s="30"/>
      <c r="I16" s="30"/>
      <c r="J16" s="30" t="s">
        <v>7</v>
      </c>
      <c r="K16" s="30"/>
      <c r="L16" s="30"/>
      <c r="M16" s="25"/>
    </row>
    <row r="17" spans="1:13" ht="12.75">
      <c r="A17" s="2"/>
      <c r="E17" s="7"/>
      <c r="F17" s="36" t="s">
        <v>8</v>
      </c>
      <c r="G17" s="36"/>
      <c r="H17" s="36" t="s">
        <v>9</v>
      </c>
      <c r="I17" s="36"/>
      <c r="J17" s="36" t="s">
        <v>8</v>
      </c>
      <c r="K17" s="36"/>
      <c r="L17" s="37" t="s">
        <v>9</v>
      </c>
      <c r="M17" s="25"/>
    </row>
    <row r="18" spans="1:13" ht="12.75">
      <c r="A18" s="2"/>
      <c r="E18" s="7"/>
      <c r="F18" s="36" t="s">
        <v>10</v>
      </c>
      <c r="G18" s="36"/>
      <c r="H18" s="36" t="s">
        <v>11</v>
      </c>
      <c r="I18" s="36"/>
      <c r="J18" s="36" t="s">
        <v>12</v>
      </c>
      <c r="K18" s="36"/>
      <c r="L18" s="37" t="s">
        <v>11</v>
      </c>
      <c r="M18" s="25"/>
    </row>
    <row r="19" spans="1:13" ht="12.75">
      <c r="A19" s="2"/>
      <c r="E19" s="7"/>
      <c r="F19" s="36" t="s">
        <v>13</v>
      </c>
      <c r="G19" s="36"/>
      <c r="H19" s="36" t="s">
        <v>13</v>
      </c>
      <c r="I19" s="36"/>
      <c r="J19" s="36" t="s">
        <v>14</v>
      </c>
      <c r="K19" s="36"/>
      <c r="L19" s="37" t="s">
        <v>15</v>
      </c>
      <c r="M19" s="25"/>
    </row>
    <row r="20" spans="1:13" ht="12.75">
      <c r="A20" s="2"/>
      <c r="E20" s="8"/>
      <c r="F20" s="31" t="s">
        <v>114</v>
      </c>
      <c r="G20" s="31"/>
      <c r="H20" s="31" t="s">
        <v>58</v>
      </c>
      <c r="I20" s="31"/>
      <c r="J20" s="31" t="s">
        <v>114</v>
      </c>
      <c r="K20" s="31"/>
      <c r="L20" s="60" t="s">
        <v>58</v>
      </c>
      <c r="M20" s="60"/>
    </row>
    <row r="21" spans="1:13" ht="12.75">
      <c r="A21" s="2"/>
      <c r="E21" s="8"/>
      <c r="F21" s="32" t="s">
        <v>16</v>
      </c>
      <c r="G21" s="33"/>
      <c r="H21" s="32" t="s">
        <v>16</v>
      </c>
      <c r="I21" s="33"/>
      <c r="J21" s="32" t="s">
        <v>16</v>
      </c>
      <c r="K21" s="33"/>
      <c r="L21" s="61" t="s">
        <v>16</v>
      </c>
      <c r="M21" s="61"/>
    </row>
    <row r="22" ht="12.75">
      <c r="A22" s="2"/>
    </row>
    <row r="23" spans="1:12" ht="15">
      <c r="A23" s="1">
        <v>1</v>
      </c>
      <c r="B23"/>
      <c r="C23" s="1" t="s">
        <v>17</v>
      </c>
      <c r="D23" s="1" t="s">
        <v>92</v>
      </c>
      <c r="F23" s="40">
        <v>288856</v>
      </c>
      <c r="G23" s="40"/>
      <c r="H23" s="40">
        <v>242014</v>
      </c>
      <c r="I23" s="40"/>
      <c r="J23" s="40">
        <v>288856</v>
      </c>
      <c r="K23" s="40"/>
      <c r="L23" s="40">
        <v>242014</v>
      </c>
    </row>
    <row r="24" spans="6:12" ht="12.75">
      <c r="F24" s="40"/>
      <c r="G24" s="40"/>
      <c r="H24" s="40"/>
      <c r="I24" s="40"/>
      <c r="J24" s="40"/>
      <c r="K24" s="40"/>
      <c r="L24" s="40"/>
    </row>
    <row r="25" spans="3:12" ht="12.75">
      <c r="C25" s="1" t="s">
        <v>18</v>
      </c>
      <c r="D25" s="1" t="s">
        <v>19</v>
      </c>
      <c r="F25" s="40"/>
      <c r="G25" s="40"/>
      <c r="H25" s="40"/>
      <c r="I25" s="40"/>
      <c r="J25" s="40"/>
      <c r="K25" s="40"/>
      <c r="L25" s="40"/>
    </row>
    <row r="26" spans="6:12" ht="12.75">
      <c r="F26" s="40"/>
      <c r="G26" s="40"/>
      <c r="H26" s="40"/>
      <c r="I26" s="40"/>
      <c r="J26" s="40"/>
      <c r="K26" s="40"/>
      <c r="L26" s="40"/>
    </row>
    <row r="27" spans="3:12" ht="12.75">
      <c r="C27" s="11" t="s">
        <v>20</v>
      </c>
      <c r="D27" s="4" t="s">
        <v>93</v>
      </c>
      <c r="F27" s="40">
        <v>357</v>
      </c>
      <c r="G27" s="40"/>
      <c r="H27" s="40">
        <v>257</v>
      </c>
      <c r="I27" s="40">
        <v>0</v>
      </c>
      <c r="J27" s="40">
        <v>357</v>
      </c>
      <c r="K27" s="40"/>
      <c r="L27" s="40">
        <v>257</v>
      </c>
    </row>
    <row r="28" spans="6:12" ht="12.75">
      <c r="F28" s="40"/>
      <c r="G28" s="40"/>
      <c r="H28" s="40"/>
      <c r="I28" s="40"/>
      <c r="J28" s="40"/>
      <c r="K28" s="40"/>
      <c r="L28" s="40"/>
    </row>
    <row r="29" spans="1:12" ht="63.75">
      <c r="A29" s="5">
        <v>2</v>
      </c>
      <c r="C29" s="11" t="s">
        <v>17</v>
      </c>
      <c r="D29" s="4" t="s">
        <v>107</v>
      </c>
      <c r="F29" s="34">
        <v>20439</v>
      </c>
      <c r="G29" s="40"/>
      <c r="H29" s="34">
        <v>17122</v>
      </c>
      <c r="I29" s="40"/>
      <c r="J29" s="34">
        <v>20439</v>
      </c>
      <c r="K29" s="40"/>
      <c r="L29" s="34">
        <v>17122</v>
      </c>
    </row>
    <row r="30" spans="6:12" ht="12.75">
      <c r="F30" s="40"/>
      <c r="G30" s="40"/>
      <c r="H30" s="40"/>
      <c r="I30" s="40"/>
      <c r="J30" s="40"/>
      <c r="K30" s="40"/>
      <c r="L30" s="40"/>
    </row>
    <row r="31" spans="3:12" ht="12.75">
      <c r="C31" s="1" t="s">
        <v>18</v>
      </c>
      <c r="D31" s="1" t="s">
        <v>95</v>
      </c>
      <c r="F31" s="40">
        <v>-25</v>
      </c>
      <c r="G31" s="40"/>
      <c r="H31" s="40">
        <v>-1235</v>
      </c>
      <c r="I31" s="40"/>
      <c r="J31" s="40">
        <v>-25</v>
      </c>
      <c r="K31" s="40"/>
      <c r="L31" s="40">
        <v>-1235</v>
      </c>
    </row>
    <row r="32" spans="6:12" ht="12.75">
      <c r="F32" s="40"/>
      <c r="G32" s="40"/>
      <c r="H32" s="40"/>
      <c r="I32" s="40"/>
      <c r="J32" s="40"/>
      <c r="K32" s="40"/>
      <c r="L32" s="40"/>
    </row>
    <row r="33" spans="3:12" ht="12.75">
      <c r="C33" s="1" t="s">
        <v>20</v>
      </c>
      <c r="D33" s="1" t="s">
        <v>21</v>
      </c>
      <c r="F33" s="40">
        <v>-8982</v>
      </c>
      <c r="G33" s="40"/>
      <c r="H33" s="40">
        <v>-8135</v>
      </c>
      <c r="I33" s="40"/>
      <c r="J33" s="40">
        <v>-8982</v>
      </c>
      <c r="K33" s="40"/>
      <c r="L33" s="40">
        <v>-8135</v>
      </c>
    </row>
    <row r="34" spans="6:12" ht="12.75">
      <c r="F34" s="40"/>
      <c r="G34" s="40"/>
      <c r="H34" s="40"/>
      <c r="I34" s="40"/>
      <c r="J34" s="40"/>
      <c r="K34" s="40"/>
      <c r="L34" s="40"/>
    </row>
    <row r="35" spans="3:12" ht="12.75">
      <c r="C35" s="1" t="s">
        <v>22</v>
      </c>
      <c r="D35" s="1" t="s">
        <v>23</v>
      </c>
      <c r="F35" s="41">
        <v>0</v>
      </c>
      <c r="G35" s="40"/>
      <c r="H35" s="41">
        <v>0</v>
      </c>
      <c r="I35" s="40"/>
      <c r="J35" s="41">
        <v>0</v>
      </c>
      <c r="K35" s="40"/>
      <c r="L35" s="41">
        <v>0</v>
      </c>
    </row>
    <row r="36" spans="6:12" ht="12.75">
      <c r="F36" s="40"/>
      <c r="G36" s="40"/>
      <c r="H36" s="40"/>
      <c r="I36" s="40"/>
      <c r="J36" s="40"/>
      <c r="K36" s="40"/>
      <c r="L36" s="40"/>
    </row>
    <row r="37" spans="1:12" ht="38.25">
      <c r="A37" s="5"/>
      <c r="C37" s="11" t="s">
        <v>24</v>
      </c>
      <c r="D37" s="4" t="s">
        <v>96</v>
      </c>
      <c r="F37" s="34">
        <f>F29+F31+F33+F35</f>
        <v>11432</v>
      </c>
      <c r="G37" s="40"/>
      <c r="H37" s="34">
        <f>H29+H31+H33+H35</f>
        <v>7752</v>
      </c>
      <c r="I37" s="40"/>
      <c r="J37" s="34">
        <f>J29+J31+J33+J35</f>
        <v>11432</v>
      </c>
      <c r="K37" s="40"/>
      <c r="L37" s="34">
        <f>L29+L31+L33+L35</f>
        <v>7752</v>
      </c>
    </row>
    <row r="38" spans="6:12" ht="12.75">
      <c r="F38" s="40"/>
      <c r="G38" s="40"/>
      <c r="H38" s="40"/>
      <c r="I38" s="40"/>
      <c r="J38" s="40"/>
      <c r="K38" s="40"/>
      <c r="L38" s="40"/>
    </row>
    <row r="39" spans="1:12" ht="25.5">
      <c r="A39" s="5"/>
      <c r="C39" s="11" t="s">
        <v>25</v>
      </c>
      <c r="D39" s="3" t="s">
        <v>97</v>
      </c>
      <c r="F39" s="34">
        <v>0</v>
      </c>
      <c r="G39" s="40"/>
      <c r="H39" s="34">
        <v>0</v>
      </c>
      <c r="I39" s="40"/>
      <c r="J39" s="34">
        <v>0</v>
      </c>
      <c r="K39" s="40"/>
      <c r="L39" s="34">
        <v>0</v>
      </c>
    </row>
    <row r="40" spans="6:12" ht="12.75">
      <c r="F40" s="40"/>
      <c r="G40" s="40"/>
      <c r="H40" s="40"/>
      <c r="I40" s="40"/>
      <c r="J40" s="40"/>
      <c r="K40" s="40"/>
      <c r="L40" s="40"/>
    </row>
    <row r="41" spans="1:12" ht="38.25">
      <c r="A41" s="5"/>
      <c r="C41" s="11" t="s">
        <v>26</v>
      </c>
      <c r="D41" s="4" t="s">
        <v>96</v>
      </c>
      <c r="F41" s="34">
        <f>F37</f>
        <v>11432</v>
      </c>
      <c r="G41" s="40"/>
      <c r="H41" s="34">
        <f>H37</f>
        <v>7752</v>
      </c>
      <c r="I41" s="40"/>
      <c r="J41" s="34">
        <f>J37</f>
        <v>11432</v>
      </c>
      <c r="K41" s="40"/>
      <c r="L41" s="34">
        <f>L37</f>
        <v>7752</v>
      </c>
    </row>
    <row r="42" spans="6:12" ht="12.75">
      <c r="F42" s="40"/>
      <c r="G42" s="40"/>
      <c r="H42" s="40"/>
      <c r="I42" s="40"/>
      <c r="J42" s="40"/>
      <c r="K42" s="40"/>
      <c r="L42" s="40"/>
    </row>
    <row r="43" spans="3:12" ht="12.75">
      <c r="C43" s="1" t="s">
        <v>27</v>
      </c>
      <c r="D43" s="1" t="s">
        <v>98</v>
      </c>
      <c r="F43" s="41">
        <v>-4665</v>
      </c>
      <c r="G43" s="40"/>
      <c r="H43" s="41">
        <v>-3329</v>
      </c>
      <c r="I43" s="40"/>
      <c r="J43" s="41">
        <v>-4665</v>
      </c>
      <c r="K43" s="40"/>
      <c r="L43" s="41">
        <v>-3329</v>
      </c>
    </row>
    <row r="44" spans="6:12" ht="12.75">
      <c r="F44" s="40"/>
      <c r="G44" s="40"/>
      <c r="H44" s="40"/>
      <c r="I44" s="40"/>
      <c r="J44" s="40"/>
      <c r="K44" s="40"/>
      <c r="L44" s="40"/>
    </row>
    <row r="45" spans="3:12" ht="13.5" customHeight="1">
      <c r="C45" s="11" t="s">
        <v>28</v>
      </c>
      <c r="D45" s="4" t="s">
        <v>99</v>
      </c>
      <c r="F45" s="40">
        <f>F41+F43</f>
        <v>6767</v>
      </c>
      <c r="G45" s="40"/>
      <c r="H45" s="40">
        <f>H41+H43</f>
        <v>4423</v>
      </c>
      <c r="I45" s="40"/>
      <c r="J45" s="40">
        <f>J41+J43</f>
        <v>6767</v>
      </c>
      <c r="K45" s="40"/>
      <c r="L45" s="40">
        <f>L41+L43</f>
        <v>4423</v>
      </c>
    </row>
    <row r="46" spans="3:12" ht="13.5" customHeight="1">
      <c r="C46" s="11"/>
      <c r="D46" s="3" t="s">
        <v>100</v>
      </c>
      <c r="F46" s="40"/>
      <c r="G46" s="40"/>
      <c r="H46" s="40"/>
      <c r="I46" s="40"/>
      <c r="J46" s="40"/>
      <c r="K46" s="40"/>
      <c r="L46" s="40"/>
    </row>
    <row r="47" spans="6:12" ht="12.75">
      <c r="F47" s="40"/>
      <c r="G47" s="40"/>
      <c r="H47" s="40"/>
      <c r="I47" s="40"/>
      <c r="J47" s="40"/>
      <c r="K47" s="40"/>
      <c r="L47" s="40"/>
    </row>
    <row r="48" spans="4:12" ht="12.75">
      <c r="D48" s="1" t="s">
        <v>29</v>
      </c>
      <c r="F48" s="41">
        <v>0</v>
      </c>
      <c r="G48" s="40"/>
      <c r="H48" s="41">
        <v>0</v>
      </c>
      <c r="I48" s="40"/>
      <c r="J48" s="41">
        <v>0</v>
      </c>
      <c r="K48" s="40"/>
      <c r="L48" s="41">
        <v>0</v>
      </c>
    </row>
    <row r="49" spans="6:12" ht="12.75">
      <c r="F49" s="54"/>
      <c r="G49" s="40"/>
      <c r="H49" s="54"/>
      <c r="I49" s="40"/>
      <c r="J49" s="54"/>
      <c r="K49" s="40"/>
      <c r="L49" s="54"/>
    </row>
    <row r="50" spans="3:12" ht="12.75">
      <c r="C50" s="1" t="s">
        <v>30</v>
      </c>
      <c r="D50" s="1" t="s">
        <v>106</v>
      </c>
      <c r="F50" s="54">
        <v>0</v>
      </c>
      <c r="G50" s="40"/>
      <c r="H50" s="54">
        <v>0</v>
      </c>
      <c r="I50" s="40"/>
      <c r="J50" s="54">
        <v>0</v>
      </c>
      <c r="K50" s="40"/>
      <c r="L50" s="54">
        <v>0</v>
      </c>
    </row>
    <row r="51" spans="4:12" ht="12.75">
      <c r="D51" s="1" t="s">
        <v>105</v>
      </c>
      <c r="F51" s="54"/>
      <c r="G51" s="40"/>
      <c r="H51" s="54"/>
      <c r="I51" s="40"/>
      <c r="J51" s="54"/>
      <c r="K51" s="40"/>
      <c r="L51" s="54"/>
    </row>
    <row r="52" spans="6:12" ht="12.75">
      <c r="F52" s="40"/>
      <c r="G52" s="40"/>
      <c r="H52" s="40"/>
      <c r="I52" s="40"/>
      <c r="J52" s="40"/>
      <c r="K52" s="40"/>
      <c r="L52" s="40"/>
    </row>
    <row r="53" spans="3:12" ht="38.25">
      <c r="C53" s="11" t="s">
        <v>31</v>
      </c>
      <c r="D53" s="4" t="s">
        <v>101</v>
      </c>
      <c r="F53" s="40">
        <f>F45</f>
        <v>6767</v>
      </c>
      <c r="G53" s="40"/>
      <c r="H53" s="40">
        <f>H45</f>
        <v>4423</v>
      </c>
      <c r="I53" s="40"/>
      <c r="J53" s="40">
        <f>J45</f>
        <v>6767</v>
      </c>
      <c r="K53" s="40"/>
      <c r="L53" s="40">
        <f>L45</f>
        <v>4423</v>
      </c>
    </row>
    <row r="54" spans="6:12" ht="12.75">
      <c r="F54" s="40"/>
      <c r="G54" s="40"/>
      <c r="H54" s="40"/>
      <c r="I54" s="40"/>
      <c r="J54" s="40"/>
      <c r="K54" s="40"/>
      <c r="L54" s="40"/>
    </row>
    <row r="55" spans="3:12" ht="12.75">
      <c r="C55" s="1" t="s">
        <v>35</v>
      </c>
      <c r="D55" s="12" t="s">
        <v>32</v>
      </c>
      <c r="F55" s="40">
        <v>0</v>
      </c>
      <c r="G55" s="40"/>
      <c r="H55" s="40">
        <v>0</v>
      </c>
      <c r="I55" s="40"/>
      <c r="J55" s="40">
        <v>0</v>
      </c>
      <c r="K55" s="40"/>
      <c r="L55" s="40">
        <v>0</v>
      </c>
    </row>
    <row r="56" spans="4:12" ht="12.75">
      <c r="D56" s="12" t="s">
        <v>29</v>
      </c>
      <c r="F56" s="40">
        <v>0</v>
      </c>
      <c r="G56" s="40"/>
      <c r="H56" s="40">
        <v>0</v>
      </c>
      <c r="I56" s="40"/>
      <c r="J56" s="40">
        <v>0</v>
      </c>
      <c r="K56" s="40"/>
      <c r="L56" s="40">
        <v>0</v>
      </c>
    </row>
    <row r="57" spans="4:12" ht="12.75">
      <c r="D57" s="12" t="s">
        <v>33</v>
      </c>
      <c r="F57" s="40"/>
      <c r="G57" s="40"/>
      <c r="H57" s="40"/>
      <c r="I57" s="40"/>
      <c r="J57" s="40"/>
      <c r="K57" s="40"/>
      <c r="L57" s="40"/>
    </row>
    <row r="58" spans="4:12" ht="12.75">
      <c r="D58" s="1" t="s">
        <v>34</v>
      </c>
      <c r="F58" s="41">
        <v>0</v>
      </c>
      <c r="G58" s="40"/>
      <c r="H58" s="41">
        <v>0</v>
      </c>
      <c r="I58" s="40"/>
      <c r="J58" s="41">
        <v>0</v>
      </c>
      <c r="K58" s="40"/>
      <c r="L58" s="41">
        <v>0</v>
      </c>
    </row>
    <row r="59" spans="6:12" ht="12.75">
      <c r="F59" s="40"/>
      <c r="G59" s="40"/>
      <c r="H59" s="40"/>
      <c r="I59" s="40"/>
      <c r="J59" s="40"/>
      <c r="K59" s="40"/>
      <c r="L59" s="40"/>
    </row>
    <row r="60" spans="3:12" ht="25.5">
      <c r="C60" s="11" t="s">
        <v>102</v>
      </c>
      <c r="D60" s="57" t="s">
        <v>103</v>
      </c>
      <c r="F60" s="41">
        <f>F53</f>
        <v>6767</v>
      </c>
      <c r="G60" s="40"/>
      <c r="H60" s="41">
        <f>H53</f>
        <v>4423</v>
      </c>
      <c r="I60" s="40"/>
      <c r="J60" s="41">
        <f>J53</f>
        <v>6767</v>
      </c>
      <c r="K60" s="40"/>
      <c r="L60" s="41">
        <f>L53</f>
        <v>4423</v>
      </c>
    </row>
    <row r="61" spans="6:12" ht="12.75">
      <c r="F61" s="40"/>
      <c r="G61" s="40"/>
      <c r="H61" s="40"/>
      <c r="I61" s="40"/>
      <c r="J61" s="40"/>
      <c r="K61" s="40"/>
      <c r="L61" s="40"/>
    </row>
    <row r="62" spans="1:12" ht="38.25">
      <c r="A62" s="11">
        <v>3</v>
      </c>
      <c r="C62" s="11" t="s">
        <v>17</v>
      </c>
      <c r="D62" s="4" t="s">
        <v>104</v>
      </c>
      <c r="F62" s="40"/>
      <c r="G62" s="40"/>
      <c r="H62" s="40"/>
      <c r="I62" s="40"/>
      <c r="J62" s="40"/>
      <c r="K62" s="40"/>
      <c r="L62" s="40"/>
    </row>
    <row r="63" spans="6:12" ht="12.75">
      <c r="F63" s="40"/>
      <c r="G63" s="40"/>
      <c r="H63" s="40"/>
      <c r="I63" s="40"/>
      <c r="J63" s="40"/>
      <c r="K63" s="40"/>
      <c r="L63" s="40"/>
    </row>
    <row r="64" spans="4:12" ht="12.75">
      <c r="D64" s="1" t="s">
        <v>127</v>
      </c>
      <c r="F64" s="44">
        <f>F53/877.5</f>
        <v>7.7116809116809115</v>
      </c>
      <c r="G64" s="40"/>
      <c r="H64" s="58">
        <v>5.04</v>
      </c>
      <c r="I64" s="40"/>
      <c r="J64" s="44">
        <f>J53/877.5</f>
        <v>7.7116809116809115</v>
      </c>
      <c r="K64" s="40"/>
      <c r="L64" s="44">
        <v>5.04</v>
      </c>
    </row>
    <row r="65" spans="4:12" ht="12.75">
      <c r="D65" s="1" t="s">
        <v>56</v>
      </c>
      <c r="F65" s="40"/>
      <c r="G65" s="40"/>
      <c r="H65" s="40"/>
      <c r="I65" s="40"/>
      <c r="J65" s="40"/>
      <c r="K65" s="40"/>
      <c r="L65" s="40"/>
    </row>
    <row r="66" spans="6:12" ht="12.75">
      <c r="F66" s="40"/>
      <c r="G66" s="40"/>
      <c r="H66" s="40"/>
      <c r="I66" s="40"/>
      <c r="J66" s="40"/>
      <c r="K66" s="40"/>
      <c r="L66" s="40"/>
    </row>
    <row r="67" spans="4:12" ht="12.75">
      <c r="D67" s="1" t="s">
        <v>64</v>
      </c>
      <c r="F67" s="40">
        <v>0</v>
      </c>
      <c r="G67" s="40"/>
      <c r="H67" s="35">
        <v>0</v>
      </c>
      <c r="I67" s="40"/>
      <c r="J67" s="40">
        <v>0</v>
      </c>
      <c r="K67" s="40"/>
      <c r="L67" s="35">
        <v>0</v>
      </c>
    </row>
    <row r="68" spans="4:12" ht="12.75">
      <c r="D68" s="1" t="s">
        <v>36</v>
      </c>
      <c r="F68" s="41"/>
      <c r="G68" s="40"/>
      <c r="H68" s="41"/>
      <c r="I68" s="40"/>
      <c r="J68" s="41"/>
      <c r="K68" s="40"/>
      <c r="L68" s="41"/>
    </row>
    <row r="70" spans="1:12" ht="12.75">
      <c r="A70" s="1">
        <v>4</v>
      </c>
      <c r="D70" s="1" t="s">
        <v>37</v>
      </c>
      <c r="F70" s="40">
        <v>0</v>
      </c>
      <c r="H70" s="35">
        <v>0</v>
      </c>
      <c r="J70" s="40">
        <v>0</v>
      </c>
      <c r="L70" s="35">
        <v>0</v>
      </c>
    </row>
    <row r="71" spans="4:12" ht="12.75">
      <c r="D71" s="1" t="s">
        <v>38</v>
      </c>
      <c r="F71" s="40">
        <v>0</v>
      </c>
      <c r="H71" s="35">
        <v>0</v>
      </c>
      <c r="J71" s="40">
        <v>0</v>
      </c>
      <c r="L71" s="35">
        <v>0</v>
      </c>
    </row>
    <row r="73" spans="6:10" ht="12.75">
      <c r="F73" s="24" t="s">
        <v>39</v>
      </c>
      <c r="J73" s="24" t="s">
        <v>40</v>
      </c>
    </row>
    <row r="74" spans="6:12" ht="12.75">
      <c r="F74" s="50" t="s">
        <v>13</v>
      </c>
      <c r="G74" s="50"/>
      <c r="H74" s="50"/>
      <c r="J74" s="50" t="s">
        <v>41</v>
      </c>
      <c r="K74" s="50"/>
      <c r="L74" s="50"/>
    </row>
    <row r="75" spans="1:12" ht="12.75">
      <c r="A75" s="1">
        <v>5</v>
      </c>
      <c r="D75" s="1" t="s">
        <v>42</v>
      </c>
      <c r="F75" s="47">
        <v>4.95</v>
      </c>
      <c r="H75" s="47"/>
      <c r="J75" s="47">
        <v>4.87</v>
      </c>
      <c r="L75" s="47"/>
    </row>
    <row r="78" ht="12.75">
      <c r="D78" s="2" t="s">
        <v>43</v>
      </c>
    </row>
    <row r="80" ht="12.75">
      <c r="D80" s="1" t="s">
        <v>130</v>
      </c>
    </row>
    <row r="81" ht="12.75">
      <c r="D81" s="1" t="s">
        <v>128</v>
      </c>
    </row>
    <row r="83" spans="5:13" ht="12.75">
      <c r="E83" s="51"/>
      <c r="F83" s="52"/>
      <c r="G83" s="52"/>
      <c r="H83" s="52"/>
      <c r="I83" s="52"/>
      <c r="M83" s="51"/>
    </row>
    <row r="84" spans="5:13" ht="12.75">
      <c r="E84" s="51"/>
      <c r="F84" s="52"/>
      <c r="G84" s="52"/>
      <c r="H84" s="52"/>
      <c r="I84" s="52"/>
      <c r="M84" s="51"/>
    </row>
    <row r="85" spans="5:13" ht="12.75">
      <c r="E85" s="51"/>
      <c r="F85" s="52"/>
      <c r="G85" s="52"/>
      <c r="H85" s="52"/>
      <c r="I85" s="52"/>
      <c r="M85" s="51"/>
    </row>
  </sheetData>
  <mergeCells count="2">
    <mergeCell ref="L20:M20"/>
    <mergeCell ref="L21:M21"/>
  </mergeCells>
  <printOptions/>
  <pageMargins left="0.222440945" right="0.222440945" top="0.340551181" bottom="0.590551181102362" header="0.261811024" footer="0.511811023622047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D4" sqref="D4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140625" style="1" customWidth="1"/>
    <col min="4" max="4" width="27.7109375" style="1" customWidth="1"/>
    <col min="5" max="5" width="0.85546875" style="1" customWidth="1"/>
    <col min="6" max="6" width="11.57421875" style="16" customWidth="1"/>
    <col min="7" max="7" width="0.85546875" style="16" customWidth="1"/>
    <col min="8" max="8" width="16.7109375" style="16" customWidth="1"/>
    <col min="9" max="9" width="0.85546875" style="1" customWidth="1"/>
    <col min="10" max="10" width="11.57421875" style="1" customWidth="1"/>
    <col min="11" max="11" width="0.85546875" style="1" customWidth="1"/>
    <col min="12" max="12" width="14.7109375" style="1" customWidth="1"/>
    <col min="13" max="13" width="2.7109375" style="1" customWidth="1"/>
    <col min="14" max="16384" width="9.140625" style="1" customWidth="1"/>
  </cols>
  <sheetData>
    <row r="1" spans="1:12" ht="18.75">
      <c r="A1" s="26" t="s">
        <v>44</v>
      </c>
      <c r="B1" s="27"/>
      <c r="C1" s="27"/>
      <c r="D1" s="27"/>
      <c r="E1" s="27"/>
      <c r="F1" s="28"/>
      <c r="G1" s="28"/>
      <c r="H1" s="28"/>
      <c r="I1" s="27"/>
      <c r="J1" s="27"/>
      <c r="K1" s="27"/>
      <c r="L1" s="27"/>
    </row>
    <row r="2" spans="1:12" ht="18.75">
      <c r="A2" s="26"/>
      <c r="B2" s="27"/>
      <c r="C2" s="27"/>
      <c r="D2" s="27"/>
      <c r="E2" s="27"/>
      <c r="F2" s="28"/>
      <c r="G2" s="28"/>
      <c r="H2" s="28"/>
      <c r="I2" s="27"/>
      <c r="J2" s="27"/>
      <c r="K2" s="27"/>
      <c r="L2" s="27"/>
    </row>
    <row r="3" spans="1:12" ht="12.75">
      <c r="A3" s="2"/>
      <c r="L3" s="49"/>
    </row>
    <row r="4" spans="1:13" ht="48">
      <c r="A4" s="2"/>
      <c r="E4" s="7"/>
      <c r="F4"/>
      <c r="G4"/>
      <c r="H4"/>
      <c r="I4" s="9"/>
      <c r="J4" s="17" t="s">
        <v>45</v>
      </c>
      <c r="K4" s="17"/>
      <c r="L4" s="45" t="s">
        <v>46</v>
      </c>
      <c r="M4" s="25"/>
    </row>
    <row r="5" spans="1:13" ht="15">
      <c r="A5" s="2"/>
      <c r="E5" s="8"/>
      <c r="F5"/>
      <c r="G5"/>
      <c r="H5"/>
      <c r="I5" s="10"/>
      <c r="J5" s="18" t="s">
        <v>114</v>
      </c>
      <c r="K5" s="18"/>
      <c r="L5" s="48" t="s">
        <v>113</v>
      </c>
      <c r="M5" s="25"/>
    </row>
    <row r="6" spans="1:13" ht="15">
      <c r="A6" s="2"/>
      <c r="E6" s="8"/>
      <c r="F6"/>
      <c r="G6"/>
      <c r="H6"/>
      <c r="I6" s="10"/>
      <c r="J6" s="19" t="s">
        <v>16</v>
      </c>
      <c r="K6" s="18"/>
      <c r="L6" s="46" t="s">
        <v>16</v>
      </c>
      <c r="M6" s="25"/>
    </row>
    <row r="7" spans="1:12" ht="15">
      <c r="A7" s="2"/>
      <c r="F7"/>
      <c r="G7"/>
      <c r="H7"/>
      <c r="J7" s="16"/>
      <c r="K7" s="16"/>
      <c r="L7" s="16"/>
    </row>
    <row r="8" spans="1:12" ht="15">
      <c r="A8" s="1">
        <v>1</v>
      </c>
      <c r="B8"/>
      <c r="D8" s="1" t="s">
        <v>66</v>
      </c>
      <c r="F8"/>
      <c r="G8"/>
      <c r="H8"/>
      <c r="J8" s="16">
        <v>525564</v>
      </c>
      <c r="K8" s="16"/>
      <c r="L8" s="16">
        <v>508630</v>
      </c>
    </row>
    <row r="9" spans="1:12" ht="15">
      <c r="A9" s="1">
        <v>2</v>
      </c>
      <c r="B9"/>
      <c r="D9" s="1" t="s">
        <v>67</v>
      </c>
      <c r="F9"/>
      <c r="G9"/>
      <c r="H9"/>
      <c r="J9" s="16"/>
      <c r="K9" s="16"/>
      <c r="L9" s="16"/>
    </row>
    <row r="10" spans="1:12" ht="15">
      <c r="A10" s="1">
        <v>3</v>
      </c>
      <c r="D10" s="1" t="s">
        <v>68</v>
      </c>
      <c r="F10"/>
      <c r="G10"/>
      <c r="H10"/>
      <c r="J10" s="16">
        <v>0</v>
      </c>
      <c r="K10" s="16"/>
      <c r="L10" s="16">
        <v>0</v>
      </c>
    </row>
    <row r="11" spans="1:12" ht="15">
      <c r="A11" s="1">
        <v>4</v>
      </c>
      <c r="C11" s="11"/>
      <c r="D11" s="4" t="s">
        <v>69</v>
      </c>
      <c r="F11"/>
      <c r="G11"/>
      <c r="H11"/>
      <c r="J11" s="16">
        <v>175</v>
      </c>
      <c r="K11" s="16"/>
      <c r="L11" s="16">
        <v>175</v>
      </c>
    </row>
    <row r="12" spans="1:12" ht="15">
      <c r="A12" s="1">
        <v>5</v>
      </c>
      <c r="C12" s="11"/>
      <c r="D12" s="4" t="s">
        <v>70</v>
      </c>
      <c r="F12"/>
      <c r="G12"/>
      <c r="H12"/>
      <c r="J12" s="16">
        <v>0</v>
      </c>
      <c r="K12" s="16"/>
      <c r="L12" s="16">
        <v>0</v>
      </c>
    </row>
    <row r="13" spans="1:12" ht="15">
      <c r="A13" s="1">
        <v>6</v>
      </c>
      <c r="C13" s="11"/>
      <c r="D13" s="4" t="s">
        <v>71</v>
      </c>
      <c r="F13"/>
      <c r="G13"/>
      <c r="H13"/>
      <c r="J13" s="16">
        <v>0</v>
      </c>
      <c r="K13" s="16"/>
      <c r="L13" s="16">
        <v>0</v>
      </c>
    </row>
    <row r="14" spans="1:12" ht="15">
      <c r="A14" s="1">
        <v>7</v>
      </c>
      <c r="C14" s="11"/>
      <c r="D14" s="4" t="s">
        <v>72</v>
      </c>
      <c r="F14"/>
      <c r="G14"/>
      <c r="H14"/>
      <c r="J14" s="16">
        <v>0</v>
      </c>
      <c r="K14" s="16"/>
      <c r="L14" s="16">
        <v>0</v>
      </c>
    </row>
    <row r="15" spans="6:12" ht="15">
      <c r="F15"/>
      <c r="G15"/>
      <c r="H15"/>
      <c r="J15" s="16"/>
      <c r="K15" s="16"/>
      <c r="L15" s="16"/>
    </row>
    <row r="16" spans="1:12" ht="15">
      <c r="A16" s="1">
        <v>8</v>
      </c>
      <c r="D16" s="1" t="s">
        <v>47</v>
      </c>
      <c r="F16"/>
      <c r="G16"/>
      <c r="H16"/>
      <c r="J16" s="16"/>
      <c r="K16" s="16"/>
      <c r="L16" s="16"/>
    </row>
    <row r="17" spans="4:12" ht="15">
      <c r="D17" s="13" t="s">
        <v>73</v>
      </c>
      <c r="F17"/>
      <c r="G17"/>
      <c r="H17"/>
      <c r="J17" s="16">
        <v>99131</v>
      </c>
      <c r="K17" s="16"/>
      <c r="L17" s="16">
        <v>93024</v>
      </c>
    </row>
    <row r="18" spans="4:12" ht="15">
      <c r="D18" s="13" t="s">
        <v>74</v>
      </c>
      <c r="F18"/>
      <c r="G18"/>
      <c r="H18"/>
      <c r="J18" s="16">
        <v>7658</v>
      </c>
      <c r="K18" s="16"/>
      <c r="L18" s="16">
        <v>8719</v>
      </c>
    </row>
    <row r="19" spans="4:12" ht="15">
      <c r="D19" s="13" t="s">
        <v>48</v>
      </c>
      <c r="F19"/>
      <c r="G19"/>
      <c r="H19"/>
      <c r="J19" s="16">
        <v>0</v>
      </c>
      <c r="K19" s="16"/>
      <c r="L19" s="16">
        <v>0</v>
      </c>
    </row>
    <row r="20" spans="4:12" ht="15">
      <c r="D20" s="13" t="s">
        <v>75</v>
      </c>
      <c r="F20"/>
      <c r="G20"/>
      <c r="H20"/>
      <c r="J20" s="16">
        <v>37181</v>
      </c>
      <c r="K20" s="16"/>
      <c r="L20" s="16">
        <v>70427</v>
      </c>
    </row>
    <row r="21" spans="4:12" ht="15">
      <c r="D21" s="13" t="s">
        <v>76</v>
      </c>
      <c r="F21"/>
      <c r="G21"/>
      <c r="H21"/>
      <c r="J21" s="16">
        <v>18363</v>
      </c>
      <c r="K21" s="16"/>
      <c r="L21" s="16">
        <v>16371</v>
      </c>
    </row>
    <row r="22" spans="4:12" ht="15">
      <c r="D22" s="13"/>
      <c r="F22"/>
      <c r="G22"/>
      <c r="H22" s="56"/>
      <c r="J22" s="20">
        <f>SUM(J17:J21)</f>
        <v>162333</v>
      </c>
      <c r="K22" s="16"/>
      <c r="L22" s="20">
        <f>SUM(L17:L21)</f>
        <v>188541</v>
      </c>
    </row>
    <row r="23" spans="4:12" ht="15">
      <c r="D23" s="13"/>
      <c r="F23"/>
      <c r="G23"/>
      <c r="H23"/>
      <c r="J23" s="23"/>
      <c r="K23" s="16"/>
      <c r="L23" s="23"/>
    </row>
    <row r="24" spans="1:12" ht="15">
      <c r="A24" s="1">
        <v>9</v>
      </c>
      <c r="B24" s="1">
        <v>9</v>
      </c>
      <c r="D24" s="1" t="s">
        <v>49</v>
      </c>
      <c r="F24"/>
      <c r="G24"/>
      <c r="H24"/>
      <c r="J24" s="16"/>
      <c r="K24" s="16"/>
      <c r="L24" s="16"/>
    </row>
    <row r="25" spans="4:12" ht="15">
      <c r="D25" s="13" t="s">
        <v>78</v>
      </c>
      <c r="F25"/>
      <c r="G25"/>
      <c r="H25"/>
      <c r="J25" s="16">
        <v>164527</v>
      </c>
      <c r="K25" s="16"/>
      <c r="L25" s="16">
        <v>190384</v>
      </c>
    </row>
    <row r="26" spans="4:12" ht="15">
      <c r="D26" s="13" t="s">
        <v>77</v>
      </c>
      <c r="F26"/>
      <c r="G26"/>
      <c r="H26"/>
      <c r="J26" s="16">
        <v>76005</v>
      </c>
      <c r="K26" s="16"/>
      <c r="L26" s="16">
        <v>71642</v>
      </c>
    </row>
    <row r="27" spans="4:12" ht="15">
      <c r="D27" s="13" t="s">
        <v>50</v>
      </c>
      <c r="F27"/>
      <c r="G27"/>
      <c r="H27"/>
      <c r="J27" s="16">
        <v>6452</v>
      </c>
      <c r="K27" s="16"/>
      <c r="L27" s="16">
        <v>970</v>
      </c>
    </row>
    <row r="28" spans="3:12" ht="15">
      <c r="C28" s="11"/>
      <c r="D28" s="14" t="s">
        <v>51</v>
      </c>
      <c r="F28"/>
      <c r="G28"/>
      <c r="H28"/>
      <c r="J28" s="24">
        <v>0</v>
      </c>
      <c r="K28" s="16"/>
      <c r="L28" s="16">
        <v>195</v>
      </c>
    </row>
    <row r="29" spans="3:12" ht="15">
      <c r="C29" s="11"/>
      <c r="D29" s="15" t="s">
        <v>52</v>
      </c>
      <c r="F29"/>
      <c r="G29"/>
      <c r="H29"/>
      <c r="J29" s="16">
        <v>0</v>
      </c>
      <c r="K29" s="16"/>
      <c r="L29" s="16">
        <v>0</v>
      </c>
    </row>
    <row r="30" spans="3:12" ht="15">
      <c r="C30" s="11"/>
      <c r="D30" s="15" t="s">
        <v>76</v>
      </c>
      <c r="F30"/>
      <c r="G30"/>
      <c r="H30"/>
      <c r="J30" s="16">
        <v>354</v>
      </c>
      <c r="K30" s="16"/>
      <c r="L30" s="16">
        <v>188</v>
      </c>
    </row>
    <row r="31" spans="4:12" ht="15">
      <c r="D31" s="15"/>
      <c r="F31"/>
      <c r="G31"/>
      <c r="H31"/>
      <c r="J31" s="20">
        <f>SUM(J25:J30)</f>
        <v>247338</v>
      </c>
      <c r="K31" s="16"/>
      <c r="L31" s="20">
        <f>SUM(L25:L30)</f>
        <v>263379</v>
      </c>
    </row>
    <row r="32" spans="6:12" ht="15">
      <c r="F32"/>
      <c r="G32"/>
      <c r="H32"/>
      <c r="J32" s="16"/>
      <c r="K32" s="16"/>
      <c r="L32" s="16"/>
    </row>
    <row r="33" spans="1:12" ht="15">
      <c r="A33" s="1">
        <v>10</v>
      </c>
      <c r="D33" s="1" t="s">
        <v>79</v>
      </c>
      <c r="F33"/>
      <c r="G33"/>
      <c r="H33"/>
      <c r="J33" s="24">
        <f>J22-J31</f>
        <v>-85005</v>
      </c>
      <c r="K33" s="24"/>
      <c r="L33" s="24">
        <f>L22-L31</f>
        <v>-74838</v>
      </c>
    </row>
    <row r="34" spans="6:12" ht="15.75" thickBot="1">
      <c r="F34"/>
      <c r="G34"/>
      <c r="H34"/>
      <c r="J34" s="21">
        <f>SUM(J8:J12)+J33</f>
        <v>440734</v>
      </c>
      <c r="K34" s="16"/>
      <c r="L34" s="21">
        <f>SUM(L8:L12)+L33</f>
        <v>433967</v>
      </c>
    </row>
    <row r="35" spans="1:12" ht="15.75" thickTop="1">
      <c r="A35" s="1">
        <v>11</v>
      </c>
      <c r="D35" s="1" t="s">
        <v>80</v>
      </c>
      <c r="F35"/>
      <c r="G35"/>
      <c r="H35"/>
      <c r="J35" s="16"/>
      <c r="K35" s="16"/>
      <c r="L35" s="16"/>
    </row>
    <row r="36" spans="4:12" ht="15">
      <c r="D36" s="12" t="s">
        <v>81</v>
      </c>
      <c r="F36"/>
      <c r="G36"/>
      <c r="H36"/>
      <c r="J36" s="16">
        <v>87750</v>
      </c>
      <c r="K36" s="16"/>
      <c r="L36" s="16">
        <v>87750</v>
      </c>
    </row>
    <row r="37" spans="4:12" ht="15">
      <c r="D37" s="1" t="s">
        <v>53</v>
      </c>
      <c r="F37"/>
      <c r="G37"/>
      <c r="H37"/>
      <c r="J37" s="16"/>
      <c r="K37" s="16"/>
      <c r="L37" s="16"/>
    </row>
    <row r="38" spans="4:12" ht="15">
      <c r="D38" s="14" t="s">
        <v>84</v>
      </c>
      <c r="F38"/>
      <c r="G38"/>
      <c r="H38"/>
      <c r="J38" s="16">
        <v>108488</v>
      </c>
      <c r="K38" s="16"/>
      <c r="L38" s="16">
        <v>108488</v>
      </c>
    </row>
    <row r="39" spans="4:12" ht="15">
      <c r="D39" s="13" t="s">
        <v>82</v>
      </c>
      <c r="F39"/>
      <c r="G39"/>
      <c r="H39"/>
      <c r="J39" s="16">
        <v>55352</v>
      </c>
      <c r="K39" s="16"/>
      <c r="L39" s="16">
        <v>55352</v>
      </c>
    </row>
    <row r="40" spans="4:12" ht="15">
      <c r="D40" s="13" t="s">
        <v>83</v>
      </c>
      <c r="F40"/>
      <c r="G40"/>
      <c r="H40"/>
      <c r="J40" s="16">
        <v>0</v>
      </c>
      <c r="K40" s="16"/>
      <c r="L40" s="16">
        <v>0</v>
      </c>
    </row>
    <row r="41" spans="4:12" ht="15">
      <c r="D41" s="13" t="s">
        <v>85</v>
      </c>
      <c r="F41"/>
      <c r="G41"/>
      <c r="H41"/>
      <c r="J41" s="16">
        <v>0</v>
      </c>
      <c r="K41" s="16"/>
      <c r="L41" s="16">
        <v>0</v>
      </c>
    </row>
    <row r="42" spans="4:12" ht="15">
      <c r="D42" s="13" t="s">
        <v>86</v>
      </c>
      <c r="F42"/>
      <c r="G42"/>
      <c r="H42"/>
      <c r="J42" s="23">
        <v>182534</v>
      </c>
      <c r="K42" s="23"/>
      <c r="L42" s="16">
        <v>175767</v>
      </c>
    </row>
    <row r="43" spans="4:12" ht="15">
      <c r="D43" s="13" t="s">
        <v>76</v>
      </c>
      <c r="F43"/>
      <c r="G43"/>
      <c r="H43"/>
      <c r="J43" s="22">
        <v>0</v>
      </c>
      <c r="K43" s="16"/>
      <c r="L43" s="22">
        <v>0</v>
      </c>
    </row>
    <row r="44" spans="3:12" ht="15">
      <c r="C44" s="11"/>
      <c r="D44" s="4"/>
      <c r="F44"/>
      <c r="G44"/>
      <c r="H44"/>
      <c r="J44" s="16">
        <f>SUM(J36:J43)</f>
        <v>434124</v>
      </c>
      <c r="K44" s="16"/>
      <c r="L44" s="16">
        <f>SUM(L36:L43)</f>
        <v>427357</v>
      </c>
    </row>
    <row r="45" spans="6:12" ht="15">
      <c r="F45"/>
      <c r="G45"/>
      <c r="H45"/>
      <c r="J45" s="16"/>
      <c r="K45" s="16"/>
      <c r="L45" s="16"/>
    </row>
    <row r="46" spans="1:12" ht="15">
      <c r="A46" s="11">
        <v>12</v>
      </c>
      <c r="C46" s="11"/>
      <c r="D46" s="4" t="s">
        <v>87</v>
      </c>
      <c r="F46"/>
      <c r="G46"/>
      <c r="H46"/>
      <c r="J46" s="16">
        <v>0</v>
      </c>
      <c r="K46" s="16"/>
      <c r="L46" s="16">
        <v>0</v>
      </c>
    </row>
    <row r="47" spans="1:12" ht="15">
      <c r="A47" s="1">
        <v>13</v>
      </c>
      <c r="D47" s="1" t="s">
        <v>88</v>
      </c>
      <c r="F47"/>
      <c r="G47"/>
      <c r="H47"/>
      <c r="J47" s="16">
        <v>0</v>
      </c>
      <c r="K47" s="16"/>
      <c r="L47" s="16">
        <v>0</v>
      </c>
    </row>
    <row r="48" spans="1:12" ht="15">
      <c r="A48" s="1">
        <v>14</v>
      </c>
      <c r="D48" s="1" t="s">
        <v>89</v>
      </c>
      <c r="F48"/>
      <c r="G48"/>
      <c r="H48"/>
      <c r="J48" s="16">
        <v>0</v>
      </c>
      <c r="K48" s="16"/>
      <c r="L48" s="16">
        <v>0</v>
      </c>
    </row>
    <row r="49" spans="1:12" ht="15">
      <c r="A49" s="1">
        <v>15</v>
      </c>
      <c r="D49" s="1" t="s">
        <v>90</v>
      </c>
      <c r="F49"/>
      <c r="G49"/>
      <c r="H49"/>
      <c r="J49" s="16">
        <v>6610</v>
      </c>
      <c r="K49" s="16"/>
      <c r="L49" s="16">
        <v>6610</v>
      </c>
    </row>
    <row r="50" spans="6:12" ht="15.75" thickBot="1">
      <c r="F50"/>
      <c r="G50"/>
      <c r="H50" t="s">
        <v>62</v>
      </c>
      <c r="J50" s="21">
        <f>SUM(J44:J49)</f>
        <v>440734</v>
      </c>
      <c r="K50" s="16"/>
      <c r="L50" s="21">
        <f>SUM(L44:L49)</f>
        <v>433967</v>
      </c>
    </row>
    <row r="51" spans="6:12" ht="15.75" thickTop="1">
      <c r="F51"/>
      <c r="G51"/>
      <c r="H51"/>
      <c r="J51" s="16" t="s">
        <v>65</v>
      </c>
      <c r="K51" s="16"/>
      <c r="L51" s="16"/>
    </row>
    <row r="52" spans="1:12" ht="15">
      <c r="A52" s="1">
        <v>16</v>
      </c>
      <c r="D52" s="1" t="s">
        <v>91</v>
      </c>
      <c r="F52"/>
      <c r="G52"/>
      <c r="H52"/>
      <c r="J52" s="53">
        <f>+(J44-J12)/87750</f>
        <v>4.947282051282051</v>
      </c>
      <c r="K52" s="16"/>
      <c r="L52" s="53">
        <f>+(L44-L12)/87750</f>
        <v>4.870165242165243</v>
      </c>
    </row>
  </sheetData>
  <printOptions/>
  <pageMargins left="0.47244094488189" right="0.47244094488189" top="0.340551181" bottom="0.340551181" header="0.261811024" footer="0.2618110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5">
      <pane xSplit="5" ySplit="7" topLeftCell="F2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421875" style="1" customWidth="1"/>
    <col min="4" max="4" width="28.7109375" style="1" customWidth="1"/>
    <col min="5" max="5" width="0.85546875" style="1" customWidth="1"/>
    <col min="6" max="6" width="11.57421875" style="24" customWidth="1"/>
    <col min="7" max="7" width="0.85546875" style="24" customWidth="1"/>
    <col min="8" max="8" width="16.7109375" style="24" customWidth="1"/>
    <col min="9" max="9" width="0.85546875" style="24" customWidth="1"/>
    <col min="10" max="10" width="11.57421875" style="24" customWidth="1"/>
    <col min="11" max="11" width="0.85546875" style="24" customWidth="1"/>
    <col min="12" max="12" width="14.7109375" style="24" customWidth="1"/>
    <col min="13" max="13" width="2.7109375" style="1" customWidth="1"/>
    <col min="14" max="16384" width="9.140625" style="1" customWidth="1"/>
  </cols>
  <sheetData>
    <row r="1" spans="1:13" ht="18.75">
      <c r="A1" s="26" t="s">
        <v>0</v>
      </c>
      <c r="B1" s="25"/>
      <c r="C1" s="25"/>
      <c r="D1" s="25"/>
      <c r="E1" s="25"/>
      <c r="F1" s="29"/>
      <c r="G1" s="29"/>
      <c r="H1" s="29"/>
      <c r="I1" s="29"/>
      <c r="J1" s="29"/>
      <c r="K1" s="29"/>
      <c r="L1" s="29"/>
      <c r="M1" s="25"/>
    </row>
    <row r="2" spans="1:13" ht="18.75">
      <c r="A2" s="26" t="s">
        <v>1</v>
      </c>
      <c r="B2" s="25"/>
      <c r="C2" s="25"/>
      <c r="D2" s="25"/>
      <c r="E2" s="25"/>
      <c r="F2" s="29"/>
      <c r="G2" s="29"/>
      <c r="H2" s="29"/>
      <c r="I2" s="29"/>
      <c r="J2" s="29"/>
      <c r="K2" s="29"/>
      <c r="L2" s="29"/>
      <c r="M2" s="25"/>
    </row>
    <row r="3" spans="1:13" ht="18.75">
      <c r="A3" s="26"/>
      <c r="B3" s="25"/>
      <c r="C3" s="25"/>
      <c r="D3" s="25"/>
      <c r="E3" s="25"/>
      <c r="F3" s="29"/>
      <c r="G3" s="29"/>
      <c r="H3" s="29"/>
      <c r="I3" s="29"/>
      <c r="J3" s="29"/>
      <c r="K3" s="29"/>
      <c r="L3" s="29"/>
      <c r="M3" s="25"/>
    </row>
    <row r="5" spans="1:13" ht="15.75">
      <c r="A5" s="42" t="s">
        <v>54</v>
      </c>
      <c r="B5" s="25"/>
      <c r="C5" s="25"/>
      <c r="D5" s="25"/>
      <c r="E5" s="25"/>
      <c r="F5" s="29"/>
      <c r="G5" s="29"/>
      <c r="H5" s="29"/>
      <c r="I5" s="29"/>
      <c r="J5" s="29"/>
      <c r="K5" s="29"/>
      <c r="L5" s="29"/>
      <c r="M5" s="25"/>
    </row>
    <row r="6" spans="1:13" ht="15.75">
      <c r="A6" s="42" t="s">
        <v>120</v>
      </c>
      <c r="B6" s="25"/>
      <c r="C6" s="25"/>
      <c r="D6" s="25"/>
      <c r="E6" s="25"/>
      <c r="F6" s="29"/>
      <c r="G6" s="29"/>
      <c r="H6" s="29"/>
      <c r="I6" s="29"/>
      <c r="J6" s="29"/>
      <c r="K6" s="29"/>
      <c r="L6" s="29"/>
      <c r="M6" s="25"/>
    </row>
    <row r="7" spans="1:13" ht="14.25">
      <c r="A7" s="43" t="s">
        <v>3</v>
      </c>
      <c r="B7" s="25"/>
      <c r="C7" s="25"/>
      <c r="D7" s="25"/>
      <c r="E7" s="25"/>
      <c r="F7" s="29"/>
      <c r="G7" s="29"/>
      <c r="H7" s="29"/>
      <c r="I7" s="29"/>
      <c r="J7" s="29"/>
      <c r="K7" s="29"/>
      <c r="L7" s="29"/>
      <c r="M7" s="25"/>
    </row>
    <row r="9" ht="12.75">
      <c r="A9" s="1" t="s">
        <v>4</v>
      </c>
    </row>
    <row r="10" ht="12.75">
      <c r="A10" s="1" t="s">
        <v>121</v>
      </c>
    </row>
    <row r="13" spans="1:12" ht="18.75">
      <c r="A13" s="26" t="s">
        <v>5</v>
      </c>
      <c r="B13" s="25"/>
      <c r="C13" s="25"/>
      <c r="D13" s="25"/>
      <c r="E13" s="25"/>
      <c r="F13" s="29"/>
      <c r="G13" s="29"/>
      <c r="H13" s="29"/>
      <c r="I13" s="29"/>
      <c r="J13" s="29"/>
      <c r="K13" s="29"/>
      <c r="L13" s="29"/>
    </row>
    <row r="14" spans="1:12" ht="18.75">
      <c r="A14" s="26"/>
      <c r="B14" s="25"/>
      <c r="C14" s="25"/>
      <c r="D14" s="25"/>
      <c r="E14" s="25"/>
      <c r="F14" s="29"/>
      <c r="G14" s="29"/>
      <c r="H14" s="29"/>
      <c r="I14" s="29"/>
      <c r="J14" s="29"/>
      <c r="K14" s="29"/>
      <c r="L14" s="29"/>
    </row>
    <row r="15" ht="12.75">
      <c r="A15" s="2"/>
    </row>
    <row r="16" spans="1:13" ht="12.75">
      <c r="A16" s="2"/>
      <c r="E16" s="6"/>
      <c r="F16" s="30" t="s">
        <v>6</v>
      </c>
      <c r="G16" s="30"/>
      <c r="H16" s="30"/>
      <c r="I16" s="30"/>
      <c r="J16" s="30" t="s">
        <v>7</v>
      </c>
      <c r="K16" s="30"/>
      <c r="L16" s="30"/>
      <c r="M16" s="25"/>
    </row>
    <row r="17" spans="1:13" ht="12.75">
      <c r="A17" s="2"/>
      <c r="E17" s="7"/>
      <c r="F17" s="36" t="s">
        <v>8</v>
      </c>
      <c r="G17" s="36"/>
      <c r="H17" s="36" t="s">
        <v>9</v>
      </c>
      <c r="I17" s="36"/>
      <c r="J17" s="36" t="s">
        <v>8</v>
      </c>
      <c r="K17" s="36"/>
      <c r="L17" s="37" t="s">
        <v>9</v>
      </c>
      <c r="M17" s="25"/>
    </row>
    <row r="18" spans="1:13" ht="12.75">
      <c r="A18" s="2"/>
      <c r="E18" s="7"/>
      <c r="F18" s="36" t="s">
        <v>10</v>
      </c>
      <c r="G18" s="36"/>
      <c r="H18" s="36" t="s">
        <v>11</v>
      </c>
      <c r="I18" s="36"/>
      <c r="J18" s="36" t="s">
        <v>12</v>
      </c>
      <c r="K18" s="36"/>
      <c r="L18" s="37" t="s">
        <v>11</v>
      </c>
      <c r="M18" s="25"/>
    </row>
    <row r="19" spans="1:13" ht="12.75">
      <c r="A19" s="2"/>
      <c r="E19" s="7"/>
      <c r="F19" s="36" t="s">
        <v>13</v>
      </c>
      <c r="G19" s="36"/>
      <c r="H19" s="36" t="s">
        <v>13</v>
      </c>
      <c r="I19" s="36"/>
      <c r="J19" s="36" t="s">
        <v>14</v>
      </c>
      <c r="K19" s="36"/>
      <c r="L19" s="37" t="s">
        <v>15</v>
      </c>
      <c r="M19" s="25"/>
    </row>
    <row r="20" spans="1:13" ht="12.75">
      <c r="A20" s="2"/>
      <c r="E20" s="8"/>
      <c r="F20" s="31" t="s">
        <v>115</v>
      </c>
      <c r="G20" s="31"/>
      <c r="H20" s="31" t="s">
        <v>59</v>
      </c>
      <c r="I20" s="31"/>
      <c r="J20" s="31" t="s">
        <v>115</v>
      </c>
      <c r="K20" s="31"/>
      <c r="L20" s="31" t="s">
        <v>59</v>
      </c>
      <c r="M20" s="25"/>
    </row>
    <row r="21" spans="1:13" ht="12.75">
      <c r="A21" s="2"/>
      <c r="E21" s="8"/>
      <c r="F21" s="32" t="s">
        <v>16</v>
      </c>
      <c r="G21" s="33"/>
      <c r="H21" s="32" t="s">
        <v>16</v>
      </c>
      <c r="I21" s="33"/>
      <c r="J21" s="32" t="s">
        <v>16</v>
      </c>
      <c r="K21" s="33"/>
      <c r="L21" s="32" t="s">
        <v>16</v>
      </c>
      <c r="M21" s="39"/>
    </row>
    <row r="22" ht="12.75">
      <c r="A22" s="2"/>
    </row>
    <row r="23" spans="1:12" ht="15">
      <c r="A23" s="1">
        <v>1</v>
      </c>
      <c r="B23"/>
      <c r="C23" s="1" t="s">
        <v>17</v>
      </c>
      <c r="D23" s="1" t="s">
        <v>92</v>
      </c>
      <c r="F23" s="40"/>
      <c r="G23" s="40"/>
      <c r="H23" s="40">
        <v>279452</v>
      </c>
      <c r="I23" s="40"/>
      <c r="J23" s="40"/>
      <c r="K23" s="40"/>
      <c r="L23" s="40">
        <v>521466</v>
      </c>
    </row>
    <row r="24" spans="6:12" ht="12.75">
      <c r="F24" s="40"/>
      <c r="G24" s="40"/>
      <c r="H24" s="40"/>
      <c r="I24" s="40"/>
      <c r="J24" s="40"/>
      <c r="K24" s="40"/>
      <c r="L24" s="40"/>
    </row>
    <row r="25" spans="3:12" ht="12.75">
      <c r="C25" s="1" t="s">
        <v>18</v>
      </c>
      <c r="D25" s="1" t="s">
        <v>19</v>
      </c>
      <c r="F25" s="40"/>
      <c r="G25" s="40"/>
      <c r="H25" s="40"/>
      <c r="I25" s="40"/>
      <c r="J25" s="40"/>
      <c r="K25" s="40"/>
      <c r="L25" s="40"/>
    </row>
    <row r="26" spans="6:12" ht="12.75">
      <c r="F26" s="40"/>
      <c r="G26" s="40"/>
      <c r="H26" s="40"/>
      <c r="I26" s="40"/>
      <c r="J26" s="40"/>
      <c r="K26" s="40"/>
      <c r="L26" s="40"/>
    </row>
    <row r="27" spans="3:12" ht="12.75">
      <c r="C27" s="11" t="s">
        <v>20</v>
      </c>
      <c r="D27" s="4" t="s">
        <v>93</v>
      </c>
      <c r="F27" s="40"/>
      <c r="G27" s="40"/>
      <c r="H27" s="40">
        <v>409</v>
      </c>
      <c r="I27" s="40"/>
      <c r="J27" s="40"/>
      <c r="K27" s="40"/>
      <c r="L27" s="40">
        <v>597</v>
      </c>
    </row>
    <row r="28" spans="6:12" ht="12.75">
      <c r="F28" s="40"/>
      <c r="G28" s="40"/>
      <c r="H28" s="40"/>
      <c r="I28" s="40"/>
      <c r="J28" s="40"/>
      <c r="K28" s="40"/>
      <c r="L28" s="40"/>
    </row>
    <row r="29" spans="1:12" ht="63.75">
      <c r="A29" s="5">
        <v>2</v>
      </c>
      <c r="C29" s="11" t="s">
        <v>17</v>
      </c>
      <c r="D29" s="4" t="s">
        <v>94</v>
      </c>
      <c r="F29" s="34"/>
      <c r="G29" s="40"/>
      <c r="H29" s="34">
        <v>22504</v>
      </c>
      <c r="I29" s="40"/>
      <c r="J29" s="34"/>
      <c r="K29" s="40"/>
      <c r="L29" s="34">
        <v>39626</v>
      </c>
    </row>
    <row r="30" spans="6:12" ht="12.75">
      <c r="F30" s="40"/>
      <c r="G30" s="40"/>
      <c r="H30" s="40"/>
      <c r="I30" s="40"/>
      <c r="J30" s="40"/>
      <c r="K30" s="40"/>
      <c r="L30" s="40"/>
    </row>
    <row r="31" spans="3:12" ht="12.75">
      <c r="C31" s="1" t="s">
        <v>18</v>
      </c>
      <c r="D31" s="1" t="s">
        <v>95</v>
      </c>
      <c r="F31" s="40"/>
      <c r="G31" s="40"/>
      <c r="H31" s="40">
        <v>-598</v>
      </c>
      <c r="I31" s="40"/>
      <c r="J31" s="40"/>
      <c r="K31" s="40"/>
      <c r="L31" s="40">
        <v>-1833</v>
      </c>
    </row>
    <row r="32" spans="6:12" ht="12.75">
      <c r="F32" s="40"/>
      <c r="G32" s="40"/>
      <c r="H32" s="40"/>
      <c r="I32" s="40"/>
      <c r="J32" s="40"/>
      <c r="K32" s="40"/>
      <c r="L32" s="40"/>
    </row>
    <row r="33" spans="3:12" ht="12.75">
      <c r="C33" s="1" t="s">
        <v>20</v>
      </c>
      <c r="D33" s="1" t="s">
        <v>21</v>
      </c>
      <c r="F33" s="40"/>
      <c r="G33" s="40"/>
      <c r="H33" s="40">
        <v>-8206</v>
      </c>
      <c r="I33" s="40"/>
      <c r="J33" s="40"/>
      <c r="K33" s="40"/>
      <c r="L33" s="40">
        <v>-16341</v>
      </c>
    </row>
    <row r="34" spans="6:12" ht="12.75">
      <c r="F34" s="40"/>
      <c r="G34" s="40"/>
      <c r="H34" s="40"/>
      <c r="I34" s="40"/>
      <c r="J34" s="40"/>
      <c r="K34" s="40"/>
      <c r="L34" s="40"/>
    </row>
    <row r="35" spans="3:12" ht="12.75">
      <c r="C35" s="1" t="s">
        <v>22</v>
      </c>
      <c r="D35" s="1" t="s">
        <v>23</v>
      </c>
      <c r="F35" s="41"/>
      <c r="G35" s="40"/>
      <c r="H35" s="41"/>
      <c r="I35" s="40"/>
      <c r="J35" s="41">
        <v>0</v>
      </c>
      <c r="K35" s="40"/>
      <c r="L35" s="41">
        <v>0</v>
      </c>
    </row>
    <row r="36" spans="6:12" ht="12.75">
      <c r="F36" s="40"/>
      <c r="G36" s="40"/>
      <c r="H36" s="40"/>
      <c r="I36" s="40"/>
      <c r="J36" s="40"/>
      <c r="K36" s="40"/>
      <c r="L36" s="40"/>
    </row>
    <row r="37" spans="1:12" ht="38.25">
      <c r="A37" s="5"/>
      <c r="C37" s="11" t="s">
        <v>24</v>
      </c>
      <c r="D37" s="4" t="s">
        <v>96</v>
      </c>
      <c r="F37" s="34">
        <f>F29+F31+F33+F35</f>
        <v>0</v>
      </c>
      <c r="G37" s="40"/>
      <c r="H37" s="34">
        <f>H29+H31+H33+H35</f>
        <v>13700</v>
      </c>
      <c r="I37" s="40"/>
      <c r="J37" s="34">
        <f>J29+J31+J33+J35</f>
        <v>0</v>
      </c>
      <c r="K37" s="40"/>
      <c r="L37" s="34">
        <f>L29+L31+L33+L35</f>
        <v>21452</v>
      </c>
    </row>
    <row r="38" spans="6:12" ht="12.75">
      <c r="F38" s="40"/>
      <c r="G38" s="40"/>
      <c r="H38" s="40"/>
      <c r="I38" s="40"/>
      <c r="J38" s="40"/>
      <c r="K38" s="40"/>
      <c r="L38" s="40"/>
    </row>
    <row r="39" spans="1:12" ht="25.5">
      <c r="A39" s="5"/>
      <c r="C39" s="11" t="s">
        <v>25</v>
      </c>
      <c r="D39" s="3" t="s">
        <v>97</v>
      </c>
      <c r="F39" s="34">
        <v>0</v>
      </c>
      <c r="G39" s="40"/>
      <c r="H39" s="34">
        <v>0</v>
      </c>
      <c r="I39" s="40"/>
      <c r="J39" s="34">
        <v>0</v>
      </c>
      <c r="K39" s="40"/>
      <c r="L39" s="34">
        <v>0</v>
      </c>
    </row>
    <row r="40" spans="6:12" ht="12.75">
      <c r="F40" s="40"/>
      <c r="G40" s="40"/>
      <c r="H40" s="40"/>
      <c r="I40" s="40"/>
      <c r="J40" s="40"/>
      <c r="K40" s="40"/>
      <c r="L40" s="40"/>
    </row>
    <row r="41" spans="1:12" ht="38.25">
      <c r="A41" s="5"/>
      <c r="C41" s="11" t="s">
        <v>26</v>
      </c>
      <c r="D41" s="4" t="s">
        <v>96</v>
      </c>
      <c r="F41" s="34">
        <f>F37</f>
        <v>0</v>
      </c>
      <c r="G41" s="40"/>
      <c r="H41" s="34">
        <f>H37</f>
        <v>13700</v>
      </c>
      <c r="I41" s="40"/>
      <c r="J41" s="34">
        <f>J37</f>
        <v>0</v>
      </c>
      <c r="K41" s="40"/>
      <c r="L41" s="34">
        <f>L37</f>
        <v>21452</v>
      </c>
    </row>
    <row r="42" spans="6:12" ht="12.75">
      <c r="F42" s="40"/>
      <c r="G42" s="40"/>
      <c r="H42" s="40"/>
      <c r="I42" s="40"/>
      <c r="J42" s="40"/>
      <c r="K42" s="40"/>
      <c r="L42" s="40"/>
    </row>
    <row r="43" spans="3:12" ht="12.75">
      <c r="C43" s="1" t="s">
        <v>27</v>
      </c>
      <c r="D43" s="1" t="s">
        <v>98</v>
      </c>
      <c r="F43" s="41"/>
      <c r="G43" s="40"/>
      <c r="H43" s="41">
        <v>-5072</v>
      </c>
      <c r="I43" s="40"/>
      <c r="J43" s="41"/>
      <c r="K43" s="40"/>
      <c r="L43" s="41">
        <v>-8401</v>
      </c>
    </row>
    <row r="44" spans="6:12" ht="12.75">
      <c r="F44" s="40"/>
      <c r="G44" s="40"/>
      <c r="H44" s="40"/>
      <c r="I44" s="40"/>
      <c r="J44" s="40"/>
      <c r="K44" s="40"/>
      <c r="L44" s="40"/>
    </row>
    <row r="45" spans="3:12" ht="12.75">
      <c r="C45" s="11" t="s">
        <v>28</v>
      </c>
      <c r="D45" s="4" t="s">
        <v>99</v>
      </c>
      <c r="F45" s="40">
        <f>F41+F43</f>
        <v>0</v>
      </c>
      <c r="G45" s="40"/>
      <c r="H45" s="40">
        <f>H41+H43</f>
        <v>8628</v>
      </c>
      <c r="I45" s="40"/>
      <c r="J45" s="40">
        <f>J41+J43</f>
        <v>0</v>
      </c>
      <c r="K45" s="40"/>
      <c r="L45" s="40">
        <f>L41+L43</f>
        <v>13051</v>
      </c>
    </row>
    <row r="46" spans="3:12" ht="13.5" customHeight="1">
      <c r="C46" s="11"/>
      <c r="D46" s="3" t="s">
        <v>100</v>
      </c>
      <c r="F46" s="40"/>
      <c r="G46" s="40"/>
      <c r="H46" s="40"/>
      <c r="I46" s="40"/>
      <c r="J46" s="40"/>
      <c r="K46" s="40"/>
      <c r="L46" s="40"/>
    </row>
    <row r="47" spans="6:12" ht="12.75">
      <c r="F47" s="40"/>
      <c r="G47" s="40"/>
      <c r="H47" s="40"/>
      <c r="I47" s="40"/>
      <c r="J47" s="40"/>
      <c r="K47" s="40"/>
      <c r="L47" s="40"/>
    </row>
    <row r="48" spans="4:12" ht="12.75">
      <c r="D48" s="1" t="s">
        <v>29</v>
      </c>
      <c r="F48" s="41">
        <v>0</v>
      </c>
      <c r="G48" s="40"/>
      <c r="H48" s="41">
        <v>0</v>
      </c>
      <c r="I48" s="40"/>
      <c r="J48" s="41">
        <v>0</v>
      </c>
      <c r="K48" s="40"/>
      <c r="L48" s="41">
        <v>0</v>
      </c>
    </row>
    <row r="49" spans="6:12" ht="12.75">
      <c r="F49" s="54"/>
      <c r="G49" s="40"/>
      <c r="H49" s="54"/>
      <c r="I49" s="40"/>
      <c r="J49" s="54"/>
      <c r="K49" s="40"/>
      <c r="L49" s="54"/>
    </row>
    <row r="50" spans="3:12" ht="12.75">
      <c r="C50" s="1" t="s">
        <v>30</v>
      </c>
      <c r="D50" s="1" t="s">
        <v>106</v>
      </c>
      <c r="F50" s="54"/>
      <c r="G50" s="40"/>
      <c r="H50" s="54"/>
      <c r="I50" s="40"/>
      <c r="J50" s="54"/>
      <c r="K50" s="40"/>
      <c r="L50" s="54"/>
    </row>
    <row r="51" spans="4:12" ht="12.75">
      <c r="D51" s="1" t="s">
        <v>105</v>
      </c>
      <c r="F51" s="54"/>
      <c r="G51" s="40"/>
      <c r="H51" s="54"/>
      <c r="I51" s="40"/>
      <c r="J51" s="54"/>
      <c r="K51" s="40"/>
      <c r="L51" s="54"/>
    </row>
    <row r="52" spans="6:12" ht="12.75">
      <c r="F52" s="40"/>
      <c r="G52" s="40"/>
      <c r="H52" s="40"/>
      <c r="I52" s="40"/>
      <c r="J52" s="40"/>
      <c r="K52" s="40"/>
      <c r="L52" s="40"/>
    </row>
    <row r="53" spans="3:12" ht="38.25">
      <c r="C53" s="11" t="s">
        <v>31</v>
      </c>
      <c r="D53" s="4" t="s">
        <v>101</v>
      </c>
      <c r="F53" s="40">
        <f>F45</f>
        <v>0</v>
      </c>
      <c r="G53" s="40"/>
      <c r="H53" s="40">
        <f>H45</f>
        <v>8628</v>
      </c>
      <c r="I53" s="40"/>
      <c r="J53" s="40">
        <f>J45</f>
        <v>0</v>
      </c>
      <c r="K53" s="40"/>
      <c r="L53" s="40">
        <f>L45</f>
        <v>13051</v>
      </c>
    </row>
    <row r="54" spans="6:12" ht="12.75">
      <c r="F54" s="40"/>
      <c r="G54" s="40"/>
      <c r="H54" s="40"/>
      <c r="I54" s="40"/>
      <c r="J54" s="40"/>
      <c r="K54" s="40"/>
      <c r="L54" s="40"/>
    </row>
    <row r="55" spans="3:12" ht="12.75">
      <c r="C55" s="1" t="s">
        <v>35</v>
      </c>
      <c r="D55" s="12" t="s">
        <v>32</v>
      </c>
      <c r="F55" s="40">
        <v>0</v>
      </c>
      <c r="G55" s="40"/>
      <c r="H55" s="40">
        <v>0</v>
      </c>
      <c r="I55" s="40"/>
      <c r="J55" s="40">
        <v>0</v>
      </c>
      <c r="K55" s="40"/>
      <c r="L55" s="40">
        <v>0</v>
      </c>
    </row>
    <row r="56" spans="4:12" ht="12.75">
      <c r="D56" s="12" t="s">
        <v>29</v>
      </c>
      <c r="F56" s="40">
        <v>0</v>
      </c>
      <c r="G56" s="40"/>
      <c r="H56" s="40">
        <v>0</v>
      </c>
      <c r="I56" s="40"/>
      <c r="J56" s="40">
        <v>0</v>
      </c>
      <c r="K56" s="40"/>
      <c r="L56" s="40">
        <v>0</v>
      </c>
    </row>
    <row r="57" spans="4:12" ht="12.75">
      <c r="D57" s="12" t="s">
        <v>33</v>
      </c>
      <c r="F57" s="40"/>
      <c r="G57" s="40"/>
      <c r="H57" s="40"/>
      <c r="I57" s="40"/>
      <c r="J57" s="40"/>
      <c r="K57" s="40"/>
      <c r="L57" s="40"/>
    </row>
    <row r="58" spans="4:12" ht="12.75">
      <c r="D58" s="1" t="s">
        <v>34</v>
      </c>
      <c r="F58" s="41">
        <v>0</v>
      </c>
      <c r="G58" s="40"/>
      <c r="H58" s="41">
        <v>0</v>
      </c>
      <c r="I58" s="40"/>
      <c r="J58" s="41">
        <v>0</v>
      </c>
      <c r="K58" s="40"/>
      <c r="L58" s="41">
        <v>0</v>
      </c>
    </row>
    <row r="59" spans="6:12" ht="12.75">
      <c r="F59" s="40"/>
      <c r="G59" s="40"/>
      <c r="H59" s="40"/>
      <c r="I59" s="40"/>
      <c r="J59" s="40"/>
      <c r="K59" s="40"/>
      <c r="L59" s="40"/>
    </row>
    <row r="60" spans="3:12" ht="25.5">
      <c r="C60" s="11" t="s">
        <v>102</v>
      </c>
      <c r="D60" s="4" t="s">
        <v>103</v>
      </c>
      <c r="F60" s="41">
        <f>F53</f>
        <v>0</v>
      </c>
      <c r="G60" s="40"/>
      <c r="H60" s="41">
        <f>H53</f>
        <v>8628</v>
      </c>
      <c r="I60" s="40"/>
      <c r="J60" s="41">
        <f>J53</f>
        <v>0</v>
      </c>
      <c r="K60" s="40"/>
      <c r="L60" s="41">
        <f>L53</f>
        <v>13051</v>
      </c>
    </row>
    <row r="61" spans="6:12" ht="12.75">
      <c r="F61" s="40"/>
      <c r="G61" s="40"/>
      <c r="H61" s="40"/>
      <c r="I61" s="40"/>
      <c r="J61" s="40"/>
      <c r="K61" s="40"/>
      <c r="L61" s="40"/>
    </row>
    <row r="62" spans="1:12" ht="38.25">
      <c r="A62" s="11">
        <v>3</v>
      </c>
      <c r="C62" s="11" t="s">
        <v>17</v>
      </c>
      <c r="D62" s="4" t="s">
        <v>104</v>
      </c>
      <c r="F62" s="40"/>
      <c r="G62" s="40"/>
      <c r="H62" s="40"/>
      <c r="I62" s="40"/>
      <c r="J62" s="40"/>
      <c r="K62" s="40"/>
      <c r="L62" s="40"/>
    </row>
    <row r="63" spans="6:12" ht="12.75">
      <c r="F63" s="40"/>
      <c r="G63" s="40"/>
      <c r="H63" s="40"/>
      <c r="I63" s="40"/>
      <c r="J63" s="40"/>
      <c r="K63" s="40"/>
      <c r="L63" s="40"/>
    </row>
    <row r="64" spans="4:12" ht="12.75">
      <c r="D64" s="1" t="s">
        <v>63</v>
      </c>
      <c r="F64" s="44">
        <f>F53/877.5</f>
        <v>0</v>
      </c>
      <c r="G64" s="40"/>
      <c r="H64" s="44">
        <f>H53/877.5</f>
        <v>9.832478632478633</v>
      </c>
      <c r="I64" s="40"/>
      <c r="J64" s="44">
        <f>J53/877.5</f>
        <v>0</v>
      </c>
      <c r="K64" s="40"/>
      <c r="L64" s="44">
        <f>L53/877.5</f>
        <v>14.872934472934473</v>
      </c>
    </row>
    <row r="65" spans="4:12" ht="12.75">
      <c r="D65" s="1" t="s">
        <v>56</v>
      </c>
      <c r="F65" s="40"/>
      <c r="G65" s="40"/>
      <c r="H65" s="40"/>
      <c r="I65" s="40"/>
      <c r="J65" s="40"/>
      <c r="K65" s="40"/>
      <c r="L65" s="40"/>
    </row>
    <row r="66" spans="6:12" ht="12.75">
      <c r="F66" s="40"/>
      <c r="G66" s="40"/>
      <c r="H66" s="40"/>
      <c r="I66" s="40"/>
      <c r="J66" s="40"/>
      <c r="K66" s="40"/>
      <c r="L66" s="40"/>
    </row>
    <row r="67" spans="4:12" ht="12.75">
      <c r="D67" s="1" t="s">
        <v>64</v>
      </c>
      <c r="F67" s="40">
        <v>0</v>
      </c>
      <c r="G67" s="40"/>
      <c r="H67" s="40">
        <v>0</v>
      </c>
      <c r="I67" s="40"/>
      <c r="J67" s="40">
        <v>0</v>
      </c>
      <c r="K67" s="40"/>
      <c r="L67" s="40">
        <v>0</v>
      </c>
    </row>
    <row r="68" spans="4:12" ht="12.75">
      <c r="D68" s="1" t="s">
        <v>36</v>
      </c>
      <c r="F68" s="41"/>
      <c r="G68" s="40"/>
      <c r="H68" s="41"/>
      <c r="I68" s="40"/>
      <c r="J68" s="41"/>
      <c r="K68" s="40"/>
      <c r="L68" s="41"/>
    </row>
    <row r="70" spans="1:12" ht="12.75">
      <c r="A70" s="1">
        <v>4</v>
      </c>
      <c r="D70" s="1" t="s">
        <v>37</v>
      </c>
      <c r="F70" s="40">
        <v>0</v>
      </c>
      <c r="H70" s="40">
        <v>0</v>
      </c>
      <c r="J70" s="40">
        <v>0</v>
      </c>
      <c r="L70" s="40">
        <v>0</v>
      </c>
    </row>
    <row r="71" spans="4:12" ht="12.75">
      <c r="D71" s="1" t="s">
        <v>38</v>
      </c>
      <c r="F71" s="40">
        <v>0</v>
      </c>
      <c r="H71" s="40">
        <v>0</v>
      </c>
      <c r="J71" s="40">
        <v>0</v>
      </c>
      <c r="L71" s="40">
        <v>0</v>
      </c>
    </row>
    <row r="73" spans="6:10" ht="12.75">
      <c r="F73" s="24" t="s">
        <v>39</v>
      </c>
      <c r="J73" s="24" t="s">
        <v>40</v>
      </c>
    </row>
    <row r="74" spans="6:12" ht="12.75">
      <c r="F74" s="50" t="s">
        <v>13</v>
      </c>
      <c r="G74" s="50"/>
      <c r="H74" s="50"/>
      <c r="J74" s="50" t="s">
        <v>41</v>
      </c>
      <c r="K74" s="50"/>
      <c r="L74" s="50"/>
    </row>
    <row r="75" spans="1:12" ht="12.75">
      <c r="A75" s="1">
        <v>5</v>
      </c>
      <c r="D75" s="1" t="s">
        <v>42</v>
      </c>
      <c r="F75" s="47"/>
      <c r="H75" s="47"/>
      <c r="J75" s="47">
        <v>4.87</v>
      </c>
      <c r="L75" s="47"/>
    </row>
    <row r="78" ht="12.75">
      <c r="D78" s="2" t="s">
        <v>43</v>
      </c>
    </row>
    <row r="80" ht="12.75">
      <c r="D80" s="1" t="s">
        <v>108</v>
      </c>
    </row>
    <row r="81" ht="12.75">
      <c r="D81" s="1" t="s">
        <v>112</v>
      </c>
    </row>
  </sheetData>
  <printOptions/>
  <pageMargins left="0.222440945" right="0.222440945" top="0.340551181" bottom="0.590551181102362" header="0.261811024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D32" sqref="D32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140625" style="1" customWidth="1"/>
    <col min="4" max="4" width="27.7109375" style="1" customWidth="1"/>
    <col min="5" max="5" width="0.85546875" style="1" customWidth="1"/>
    <col min="6" max="6" width="11.57421875" style="16" customWidth="1"/>
    <col min="7" max="7" width="0.85546875" style="16" customWidth="1"/>
    <col min="8" max="8" width="16.7109375" style="16" customWidth="1"/>
    <col min="9" max="9" width="0.85546875" style="1" customWidth="1"/>
    <col min="10" max="10" width="11.57421875" style="1" customWidth="1"/>
    <col min="11" max="11" width="0.85546875" style="1" customWidth="1"/>
    <col min="12" max="12" width="14.7109375" style="1" customWidth="1"/>
    <col min="13" max="13" width="2.7109375" style="1" customWidth="1"/>
    <col min="14" max="16384" width="9.140625" style="1" customWidth="1"/>
  </cols>
  <sheetData>
    <row r="1" spans="1:12" ht="18.75">
      <c r="A1" s="26" t="s">
        <v>44</v>
      </c>
      <c r="B1" s="27"/>
      <c r="C1" s="27"/>
      <c r="D1" s="27"/>
      <c r="E1" s="27"/>
      <c r="F1" s="28"/>
      <c r="G1" s="28"/>
      <c r="H1" s="28"/>
      <c r="I1" s="27"/>
      <c r="J1" s="27"/>
      <c r="K1" s="27"/>
      <c r="L1" s="27"/>
    </row>
    <row r="2" spans="1:12" ht="18.75">
      <c r="A2" s="26"/>
      <c r="B2" s="27"/>
      <c r="C2" s="27"/>
      <c r="D2" s="27"/>
      <c r="E2" s="27"/>
      <c r="F2" s="28"/>
      <c r="G2" s="28"/>
      <c r="H2" s="28"/>
      <c r="I2" s="27"/>
      <c r="J2" s="27"/>
      <c r="K2" s="27"/>
      <c r="L2" s="27"/>
    </row>
    <row r="3" spans="1:12" ht="12.75">
      <c r="A3" s="2"/>
      <c r="L3" s="49"/>
    </row>
    <row r="4" spans="1:13" ht="48">
      <c r="A4" s="2"/>
      <c r="E4" s="7"/>
      <c r="F4"/>
      <c r="G4"/>
      <c r="H4"/>
      <c r="I4" s="9"/>
      <c r="J4" s="17" t="s">
        <v>45</v>
      </c>
      <c r="K4" s="17"/>
      <c r="L4" s="45" t="s">
        <v>46</v>
      </c>
      <c r="M4" s="25"/>
    </row>
    <row r="5" spans="1:13" ht="15">
      <c r="A5" s="2"/>
      <c r="E5" s="8"/>
      <c r="F5"/>
      <c r="G5"/>
      <c r="H5"/>
      <c r="I5" s="10"/>
      <c r="J5" s="18" t="s">
        <v>115</v>
      </c>
      <c r="K5" s="18"/>
      <c r="L5" s="48" t="s">
        <v>113</v>
      </c>
      <c r="M5" s="25"/>
    </row>
    <row r="6" spans="1:13" ht="15">
      <c r="A6" s="2"/>
      <c r="E6" s="8"/>
      <c r="F6"/>
      <c r="G6"/>
      <c r="H6"/>
      <c r="I6" s="10"/>
      <c r="J6" s="19" t="s">
        <v>16</v>
      </c>
      <c r="K6" s="18"/>
      <c r="L6" s="46" t="s">
        <v>16</v>
      </c>
      <c r="M6" s="25"/>
    </row>
    <row r="7" spans="1:12" ht="15">
      <c r="A7" s="2"/>
      <c r="F7"/>
      <c r="G7"/>
      <c r="H7"/>
      <c r="J7" s="16"/>
      <c r="K7" s="16"/>
      <c r="L7" s="16"/>
    </row>
    <row r="8" spans="1:12" ht="15">
      <c r="A8" s="1">
        <v>1</v>
      </c>
      <c r="B8"/>
      <c r="D8" s="1" t="s">
        <v>66</v>
      </c>
      <c r="F8"/>
      <c r="G8"/>
      <c r="H8"/>
      <c r="J8" s="16"/>
      <c r="K8" s="16"/>
      <c r="L8" s="16">
        <v>508630</v>
      </c>
    </row>
    <row r="9" spans="1:12" ht="15">
      <c r="A9" s="1">
        <v>2</v>
      </c>
      <c r="B9"/>
      <c r="D9" s="1" t="s">
        <v>67</v>
      </c>
      <c r="F9"/>
      <c r="G9"/>
      <c r="H9"/>
      <c r="J9" s="16"/>
      <c r="K9" s="16"/>
      <c r="L9" s="16"/>
    </row>
    <row r="10" spans="1:12" ht="15">
      <c r="A10" s="1">
        <v>3</v>
      </c>
      <c r="D10" s="1" t="s">
        <v>68</v>
      </c>
      <c r="F10"/>
      <c r="G10"/>
      <c r="H10"/>
      <c r="J10" s="16"/>
      <c r="K10" s="16"/>
      <c r="L10" s="16">
        <v>0</v>
      </c>
    </row>
    <row r="11" spans="1:12" ht="15">
      <c r="A11" s="1">
        <v>4</v>
      </c>
      <c r="C11" s="11"/>
      <c r="D11" s="4" t="s">
        <v>69</v>
      </c>
      <c r="F11"/>
      <c r="G11"/>
      <c r="H11"/>
      <c r="J11" s="16"/>
      <c r="K11" s="16"/>
      <c r="L11" s="16">
        <v>175</v>
      </c>
    </row>
    <row r="12" spans="1:12" ht="15">
      <c r="A12" s="1">
        <v>5</v>
      </c>
      <c r="C12" s="11"/>
      <c r="D12" s="4" t="s">
        <v>70</v>
      </c>
      <c r="F12"/>
      <c r="G12"/>
      <c r="H12"/>
      <c r="J12" s="16"/>
      <c r="K12" s="16"/>
      <c r="L12" s="16">
        <v>0</v>
      </c>
    </row>
    <row r="13" spans="1:12" ht="15">
      <c r="A13" s="1">
        <v>6</v>
      </c>
      <c r="C13" s="11"/>
      <c r="D13" s="4" t="s">
        <v>71</v>
      </c>
      <c r="F13"/>
      <c r="G13"/>
      <c r="H13"/>
      <c r="J13" s="16"/>
      <c r="K13" s="16"/>
      <c r="L13" s="16">
        <v>0</v>
      </c>
    </row>
    <row r="14" spans="1:12" ht="15">
      <c r="A14" s="1">
        <v>7</v>
      </c>
      <c r="C14" s="11"/>
      <c r="D14" s="4" t="s">
        <v>72</v>
      </c>
      <c r="F14"/>
      <c r="G14"/>
      <c r="H14"/>
      <c r="J14" s="16"/>
      <c r="K14" s="16"/>
      <c r="L14" s="16">
        <v>0</v>
      </c>
    </row>
    <row r="15" spans="6:12" ht="15">
      <c r="F15"/>
      <c r="G15"/>
      <c r="H15"/>
      <c r="J15" s="16"/>
      <c r="K15" s="16"/>
      <c r="L15" s="16"/>
    </row>
    <row r="16" spans="1:12" ht="15">
      <c r="A16" s="1">
        <v>8</v>
      </c>
      <c r="D16" s="1" t="s">
        <v>47</v>
      </c>
      <c r="F16"/>
      <c r="G16"/>
      <c r="H16"/>
      <c r="J16" s="16"/>
      <c r="K16" s="16"/>
      <c r="L16" s="16"/>
    </row>
    <row r="17" spans="4:12" ht="15">
      <c r="D17" s="13" t="s">
        <v>73</v>
      </c>
      <c r="F17"/>
      <c r="G17"/>
      <c r="H17"/>
      <c r="J17" s="16"/>
      <c r="K17" s="16"/>
      <c r="L17" s="16">
        <v>93024</v>
      </c>
    </row>
    <row r="18" spans="4:12" ht="15">
      <c r="D18" s="13" t="s">
        <v>74</v>
      </c>
      <c r="F18"/>
      <c r="G18"/>
      <c r="H18"/>
      <c r="J18" s="16"/>
      <c r="K18" s="16"/>
      <c r="L18" s="16">
        <v>8719</v>
      </c>
    </row>
    <row r="19" spans="4:12" ht="15">
      <c r="D19" s="13" t="s">
        <v>48</v>
      </c>
      <c r="F19"/>
      <c r="G19"/>
      <c r="H19"/>
      <c r="J19" s="16"/>
      <c r="K19" s="16"/>
      <c r="L19" s="16">
        <v>0</v>
      </c>
    </row>
    <row r="20" spans="4:12" ht="15">
      <c r="D20" s="13" t="s">
        <v>75</v>
      </c>
      <c r="F20"/>
      <c r="G20"/>
      <c r="H20"/>
      <c r="J20" s="16"/>
      <c r="K20" s="16"/>
      <c r="L20" s="16">
        <v>70427</v>
      </c>
    </row>
    <row r="21" spans="4:12" ht="15">
      <c r="D21" s="13" t="s">
        <v>76</v>
      </c>
      <c r="F21"/>
      <c r="G21"/>
      <c r="H21"/>
      <c r="J21" s="16"/>
      <c r="K21" s="16"/>
      <c r="L21" s="16">
        <v>16371</v>
      </c>
    </row>
    <row r="22" spans="4:12" ht="15">
      <c r="D22" s="13"/>
      <c r="F22"/>
      <c r="G22"/>
      <c r="H22" s="56"/>
      <c r="J22" s="20">
        <f>SUM(J17:J21)</f>
        <v>0</v>
      </c>
      <c r="K22" s="16"/>
      <c r="L22" s="20">
        <f>SUM(L17:L21)</f>
        <v>188541</v>
      </c>
    </row>
    <row r="23" spans="4:12" ht="15">
      <c r="D23" s="13"/>
      <c r="F23"/>
      <c r="G23"/>
      <c r="H23"/>
      <c r="J23" s="23"/>
      <c r="K23" s="16"/>
      <c r="L23" s="23"/>
    </row>
    <row r="24" spans="1:12" ht="15">
      <c r="A24" s="1">
        <v>9</v>
      </c>
      <c r="B24" s="1">
        <v>9</v>
      </c>
      <c r="D24" s="1" t="s">
        <v>49</v>
      </c>
      <c r="F24"/>
      <c r="G24"/>
      <c r="H24"/>
      <c r="J24" s="16"/>
      <c r="K24" s="16"/>
      <c r="L24" s="16"/>
    </row>
    <row r="25" spans="4:12" ht="15">
      <c r="D25" s="13" t="s">
        <v>78</v>
      </c>
      <c r="F25"/>
      <c r="G25"/>
      <c r="H25"/>
      <c r="J25" s="16"/>
      <c r="K25" s="16"/>
      <c r="L25" s="16">
        <v>190384</v>
      </c>
    </row>
    <row r="26" spans="4:12" ht="15">
      <c r="D26" s="13" t="s">
        <v>77</v>
      </c>
      <c r="F26"/>
      <c r="G26"/>
      <c r="H26"/>
      <c r="J26" s="16"/>
      <c r="K26" s="16"/>
      <c r="L26" s="16">
        <v>71642</v>
      </c>
    </row>
    <row r="27" spans="4:12" ht="15">
      <c r="D27" s="13" t="s">
        <v>50</v>
      </c>
      <c r="F27"/>
      <c r="G27"/>
      <c r="H27"/>
      <c r="J27" s="16"/>
      <c r="K27" s="16"/>
      <c r="L27" s="16">
        <v>970</v>
      </c>
    </row>
    <row r="28" spans="3:12" ht="15">
      <c r="C28" s="11"/>
      <c r="D28" s="14" t="s">
        <v>51</v>
      </c>
      <c r="F28"/>
      <c r="G28"/>
      <c r="H28"/>
      <c r="J28" s="16"/>
      <c r="K28" s="16"/>
      <c r="L28" s="16">
        <v>195</v>
      </c>
    </row>
    <row r="29" spans="3:12" ht="15">
      <c r="C29" s="11"/>
      <c r="D29" s="15" t="s">
        <v>52</v>
      </c>
      <c r="F29"/>
      <c r="G29"/>
      <c r="H29"/>
      <c r="J29" s="16"/>
      <c r="K29" s="16"/>
      <c r="L29" s="16">
        <v>0</v>
      </c>
    </row>
    <row r="30" spans="3:12" ht="15">
      <c r="C30" s="11"/>
      <c r="D30" s="15" t="s">
        <v>76</v>
      </c>
      <c r="F30"/>
      <c r="G30"/>
      <c r="H30"/>
      <c r="J30" s="16"/>
      <c r="K30" s="16"/>
      <c r="L30" s="16">
        <v>188</v>
      </c>
    </row>
    <row r="31" spans="4:12" ht="15">
      <c r="D31" s="15"/>
      <c r="F31"/>
      <c r="G31"/>
      <c r="H31"/>
      <c r="J31" s="20">
        <f>SUM(J25:J30)</f>
        <v>0</v>
      </c>
      <c r="K31" s="16"/>
      <c r="L31" s="20">
        <f>SUM(L25:L30)</f>
        <v>263379</v>
      </c>
    </row>
    <row r="32" spans="6:12" ht="15">
      <c r="F32"/>
      <c r="G32"/>
      <c r="H32"/>
      <c r="J32" s="16"/>
      <c r="K32" s="16"/>
      <c r="L32" s="16"/>
    </row>
    <row r="33" spans="1:12" ht="15">
      <c r="A33" s="1">
        <v>10</v>
      </c>
      <c r="D33" s="1" t="s">
        <v>79</v>
      </c>
      <c r="F33"/>
      <c r="G33"/>
      <c r="H33"/>
      <c r="J33" s="24">
        <f>J22-J31</f>
        <v>0</v>
      </c>
      <c r="K33" s="24"/>
      <c r="L33" s="24">
        <f>L22-L31</f>
        <v>-74838</v>
      </c>
    </row>
    <row r="34" spans="6:12" ht="15.75" thickBot="1">
      <c r="F34"/>
      <c r="G34"/>
      <c r="H34"/>
      <c r="J34" s="21">
        <f>SUM(J8:J12)+J33</f>
        <v>0</v>
      </c>
      <c r="K34" s="16"/>
      <c r="L34" s="21">
        <f>SUM(L8:L12)+L33</f>
        <v>433967</v>
      </c>
    </row>
    <row r="35" spans="1:12" ht="15.75" thickTop="1">
      <c r="A35" s="1">
        <v>11</v>
      </c>
      <c r="D35" s="1" t="s">
        <v>80</v>
      </c>
      <c r="F35"/>
      <c r="G35"/>
      <c r="H35"/>
      <c r="J35" s="16"/>
      <c r="K35" s="16"/>
      <c r="L35" s="16"/>
    </row>
    <row r="36" spans="4:12" ht="15">
      <c r="D36" s="12" t="s">
        <v>81</v>
      </c>
      <c r="F36"/>
      <c r="G36"/>
      <c r="H36"/>
      <c r="J36" s="16"/>
      <c r="K36" s="16"/>
      <c r="L36" s="16">
        <v>87750</v>
      </c>
    </row>
    <row r="37" spans="4:12" ht="15">
      <c r="D37" s="1" t="s">
        <v>53</v>
      </c>
      <c r="F37"/>
      <c r="G37"/>
      <c r="H37"/>
      <c r="J37" s="16"/>
      <c r="K37" s="16"/>
      <c r="L37" s="16"/>
    </row>
    <row r="38" spans="4:12" ht="15">
      <c r="D38" s="14" t="s">
        <v>84</v>
      </c>
      <c r="F38"/>
      <c r="G38"/>
      <c r="H38"/>
      <c r="J38" s="16"/>
      <c r="K38" s="16"/>
      <c r="L38" s="16">
        <v>108488</v>
      </c>
    </row>
    <row r="39" spans="4:12" ht="15">
      <c r="D39" s="13" t="s">
        <v>82</v>
      </c>
      <c r="F39"/>
      <c r="G39"/>
      <c r="H39"/>
      <c r="J39" s="16"/>
      <c r="K39" s="16"/>
      <c r="L39" s="16">
        <v>55352</v>
      </c>
    </row>
    <row r="40" spans="4:12" ht="15">
      <c r="D40" s="13" t="s">
        <v>83</v>
      </c>
      <c r="F40"/>
      <c r="G40"/>
      <c r="H40"/>
      <c r="J40" s="16"/>
      <c r="K40" s="16"/>
      <c r="L40" s="16">
        <v>0</v>
      </c>
    </row>
    <row r="41" spans="4:12" ht="15">
      <c r="D41" s="13" t="s">
        <v>85</v>
      </c>
      <c r="F41"/>
      <c r="G41"/>
      <c r="H41"/>
      <c r="J41" s="16"/>
      <c r="K41" s="16"/>
      <c r="L41" s="16">
        <v>0</v>
      </c>
    </row>
    <row r="42" spans="4:12" ht="15">
      <c r="D42" s="13" t="s">
        <v>86</v>
      </c>
      <c r="F42"/>
      <c r="G42"/>
      <c r="H42"/>
      <c r="J42" s="23"/>
      <c r="K42" s="23"/>
      <c r="L42" s="16">
        <v>175767</v>
      </c>
    </row>
    <row r="43" spans="4:12" ht="15">
      <c r="D43" s="13" t="s">
        <v>76</v>
      </c>
      <c r="F43"/>
      <c r="G43"/>
      <c r="H43"/>
      <c r="J43" s="22">
        <v>0</v>
      </c>
      <c r="K43" s="16"/>
      <c r="L43" s="22">
        <v>0</v>
      </c>
    </row>
    <row r="44" spans="3:12" ht="15">
      <c r="C44" s="11"/>
      <c r="D44" s="4"/>
      <c r="F44"/>
      <c r="G44"/>
      <c r="H44"/>
      <c r="J44" s="16">
        <f>SUM(J36:J43)</f>
        <v>0</v>
      </c>
      <c r="K44" s="16"/>
      <c r="L44" s="16">
        <f>SUM(L36:L43)</f>
        <v>427357</v>
      </c>
    </row>
    <row r="45" spans="6:12" ht="15">
      <c r="F45"/>
      <c r="G45"/>
      <c r="H45"/>
      <c r="J45" s="16"/>
      <c r="K45" s="16"/>
      <c r="L45" s="16"/>
    </row>
    <row r="46" spans="1:12" ht="15">
      <c r="A46" s="11">
        <v>12</v>
      </c>
      <c r="C46" s="11"/>
      <c r="D46" s="4" t="s">
        <v>87</v>
      </c>
      <c r="F46"/>
      <c r="G46"/>
      <c r="H46"/>
      <c r="J46" s="16">
        <v>0</v>
      </c>
      <c r="K46" s="16"/>
      <c r="L46" s="16">
        <v>0</v>
      </c>
    </row>
    <row r="47" spans="1:12" ht="15">
      <c r="A47" s="1">
        <v>13</v>
      </c>
      <c r="D47" s="1" t="s">
        <v>88</v>
      </c>
      <c r="F47"/>
      <c r="G47"/>
      <c r="H47"/>
      <c r="J47" s="16">
        <v>0</v>
      </c>
      <c r="K47" s="16"/>
      <c r="L47" s="16">
        <v>0</v>
      </c>
    </row>
    <row r="48" spans="1:12" ht="15">
      <c r="A48" s="1">
        <v>14</v>
      </c>
      <c r="D48" s="1" t="s">
        <v>89</v>
      </c>
      <c r="F48"/>
      <c r="G48"/>
      <c r="H48"/>
      <c r="J48" s="16">
        <v>0</v>
      </c>
      <c r="K48" s="16"/>
      <c r="L48" s="16">
        <v>0</v>
      </c>
    </row>
    <row r="49" spans="1:12" ht="15">
      <c r="A49" s="1">
        <v>15</v>
      </c>
      <c r="D49" s="1" t="s">
        <v>90</v>
      </c>
      <c r="F49"/>
      <c r="G49"/>
      <c r="H49"/>
      <c r="J49" s="16"/>
      <c r="K49" s="16"/>
      <c r="L49" s="16">
        <v>6610</v>
      </c>
    </row>
    <row r="50" spans="6:12" ht="15.75" thickBot="1">
      <c r="F50"/>
      <c r="G50"/>
      <c r="H50" t="s">
        <v>62</v>
      </c>
      <c r="J50" s="21">
        <f>SUM(J44:J49)</f>
        <v>0</v>
      </c>
      <c r="K50" s="16"/>
      <c r="L50" s="21">
        <f>SUM(L44:L49)</f>
        <v>433967</v>
      </c>
    </row>
    <row r="51" spans="6:12" ht="15.75" thickTop="1">
      <c r="F51"/>
      <c r="G51"/>
      <c r="H51"/>
      <c r="J51" s="16" t="s">
        <v>65</v>
      </c>
      <c r="K51" s="16"/>
      <c r="L51" s="16"/>
    </row>
    <row r="52" spans="1:12" ht="15">
      <c r="A52" s="1">
        <v>16</v>
      </c>
      <c r="D52" s="1" t="s">
        <v>91</v>
      </c>
      <c r="F52"/>
      <c r="G52"/>
      <c r="H52"/>
      <c r="J52" s="53">
        <f>+(J44-J12)/87750</f>
        <v>0</v>
      </c>
      <c r="K52" s="16"/>
      <c r="L52" s="53">
        <f>+(L44-L12)/87750</f>
        <v>4.870165242165243</v>
      </c>
    </row>
  </sheetData>
  <printOptions/>
  <pageMargins left="0.47244094488189" right="0.47244094488189" top="0.340551181" bottom="0.340551181" header="0.261811024" footer="0.26181102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5">
      <pane xSplit="5" ySplit="7" topLeftCell="F2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421875" style="1" customWidth="1"/>
    <col min="4" max="4" width="28.7109375" style="1" customWidth="1"/>
    <col min="5" max="5" width="0.85546875" style="1" customWidth="1"/>
    <col min="6" max="6" width="11.57421875" style="24" customWidth="1"/>
    <col min="7" max="7" width="0.85546875" style="24" customWidth="1"/>
    <col min="8" max="8" width="16.7109375" style="24" customWidth="1"/>
    <col min="9" max="9" width="0.85546875" style="24" customWidth="1"/>
    <col min="10" max="10" width="11.57421875" style="24" customWidth="1"/>
    <col min="11" max="11" width="0.85546875" style="24" customWidth="1"/>
    <col min="12" max="12" width="14.7109375" style="24" customWidth="1"/>
    <col min="13" max="13" width="2.7109375" style="1" customWidth="1"/>
    <col min="14" max="16384" width="9.140625" style="1" customWidth="1"/>
  </cols>
  <sheetData>
    <row r="1" spans="1:13" ht="18.75">
      <c r="A1" s="26" t="s">
        <v>0</v>
      </c>
      <c r="B1" s="25"/>
      <c r="C1" s="25"/>
      <c r="D1" s="25"/>
      <c r="E1" s="25"/>
      <c r="F1" s="29"/>
      <c r="G1" s="29"/>
      <c r="H1" s="29"/>
      <c r="I1" s="29"/>
      <c r="J1" s="29"/>
      <c r="K1" s="29"/>
      <c r="L1" s="29"/>
      <c r="M1" s="25"/>
    </row>
    <row r="2" spans="1:13" ht="18.75">
      <c r="A2" s="26" t="s">
        <v>1</v>
      </c>
      <c r="B2" s="25"/>
      <c r="C2" s="25"/>
      <c r="D2" s="25"/>
      <c r="E2" s="25"/>
      <c r="F2" s="29"/>
      <c r="G2" s="29"/>
      <c r="H2" s="29"/>
      <c r="I2" s="29"/>
      <c r="J2" s="29"/>
      <c r="K2" s="29"/>
      <c r="L2" s="29"/>
      <c r="M2" s="25"/>
    </row>
    <row r="3" spans="1:13" ht="18.75">
      <c r="A3" s="26"/>
      <c r="B3" s="25"/>
      <c r="C3" s="25"/>
      <c r="D3" s="25"/>
      <c r="E3" s="25"/>
      <c r="F3" s="29"/>
      <c r="G3" s="29"/>
      <c r="H3" s="29"/>
      <c r="I3" s="29"/>
      <c r="J3" s="29"/>
      <c r="K3" s="29"/>
      <c r="L3" s="29"/>
      <c r="M3" s="25"/>
    </row>
    <row r="5" spans="1:13" ht="15.75">
      <c r="A5" s="42" t="s">
        <v>55</v>
      </c>
      <c r="B5" s="25"/>
      <c r="C5" s="25"/>
      <c r="D5" s="25"/>
      <c r="E5" s="25"/>
      <c r="F5" s="29"/>
      <c r="G5" s="29"/>
      <c r="H5" s="29"/>
      <c r="I5" s="29"/>
      <c r="J5" s="29"/>
      <c r="K5" s="29"/>
      <c r="L5" s="29"/>
      <c r="M5" s="25"/>
    </row>
    <row r="6" spans="1:13" ht="15.75">
      <c r="A6" s="42" t="s">
        <v>122</v>
      </c>
      <c r="B6" s="25"/>
      <c r="C6" s="25"/>
      <c r="D6" s="25"/>
      <c r="E6" s="25"/>
      <c r="F6" s="29"/>
      <c r="G6" s="29"/>
      <c r="H6" s="29"/>
      <c r="I6" s="29"/>
      <c r="J6" s="29"/>
      <c r="K6" s="29"/>
      <c r="L6" s="29"/>
      <c r="M6" s="25"/>
    </row>
    <row r="7" spans="1:13" ht="14.25">
      <c r="A7" s="43" t="s">
        <v>3</v>
      </c>
      <c r="B7" s="25"/>
      <c r="C7" s="25"/>
      <c r="D7" s="25"/>
      <c r="E7" s="25"/>
      <c r="F7" s="29"/>
      <c r="G7" s="29"/>
      <c r="H7" s="29"/>
      <c r="I7" s="29"/>
      <c r="J7" s="29"/>
      <c r="K7" s="29"/>
      <c r="L7" s="29"/>
      <c r="M7" s="25"/>
    </row>
    <row r="9" ht="12.75">
      <c r="A9" s="1" t="s">
        <v>4</v>
      </c>
    </row>
    <row r="10" ht="12.75">
      <c r="A10" s="1" t="s">
        <v>123</v>
      </c>
    </row>
    <row r="13" spans="1:12" ht="18.75">
      <c r="A13" s="26" t="s">
        <v>5</v>
      </c>
      <c r="B13" s="25"/>
      <c r="C13" s="25"/>
      <c r="D13" s="25"/>
      <c r="E13" s="25"/>
      <c r="F13" s="29"/>
      <c r="G13" s="29"/>
      <c r="H13" s="29"/>
      <c r="I13" s="29"/>
      <c r="J13" s="29"/>
      <c r="K13" s="29"/>
      <c r="L13" s="29"/>
    </row>
    <row r="14" spans="1:12" ht="18.75">
      <c r="A14" s="26"/>
      <c r="B14" s="25"/>
      <c r="C14" s="25"/>
      <c r="D14" s="25"/>
      <c r="E14" s="25"/>
      <c r="F14" s="29"/>
      <c r="G14" s="29"/>
      <c r="H14" s="29"/>
      <c r="I14" s="29"/>
      <c r="J14" s="29"/>
      <c r="K14" s="29"/>
      <c r="L14" s="29"/>
    </row>
    <row r="15" ht="12.75">
      <c r="A15" s="2"/>
    </row>
    <row r="16" spans="1:13" ht="12.75">
      <c r="A16" s="2"/>
      <c r="E16" s="6"/>
      <c r="F16" s="30" t="s">
        <v>6</v>
      </c>
      <c r="G16" s="30"/>
      <c r="H16" s="30"/>
      <c r="I16" s="30"/>
      <c r="J16" s="30" t="s">
        <v>7</v>
      </c>
      <c r="K16" s="30"/>
      <c r="L16" s="30"/>
      <c r="M16" s="25"/>
    </row>
    <row r="17" spans="1:13" ht="12.75">
      <c r="A17" s="2"/>
      <c r="E17" s="7"/>
      <c r="F17" s="36" t="s">
        <v>8</v>
      </c>
      <c r="G17" s="36"/>
      <c r="H17" s="36" t="s">
        <v>9</v>
      </c>
      <c r="I17" s="36"/>
      <c r="J17" s="36" t="s">
        <v>8</v>
      </c>
      <c r="K17" s="36"/>
      <c r="L17" s="37" t="s">
        <v>9</v>
      </c>
      <c r="M17" s="25"/>
    </row>
    <row r="18" spans="1:13" ht="12.75">
      <c r="A18" s="2"/>
      <c r="E18" s="7"/>
      <c r="F18" s="36" t="s">
        <v>10</v>
      </c>
      <c r="G18" s="36"/>
      <c r="H18" s="36" t="s">
        <v>11</v>
      </c>
      <c r="I18" s="36"/>
      <c r="J18" s="36" t="s">
        <v>12</v>
      </c>
      <c r="K18" s="36"/>
      <c r="L18" s="37" t="s">
        <v>11</v>
      </c>
      <c r="M18" s="25"/>
    </row>
    <row r="19" spans="1:13" ht="12.75">
      <c r="A19" s="2"/>
      <c r="E19" s="7"/>
      <c r="F19" s="36" t="s">
        <v>13</v>
      </c>
      <c r="G19" s="36"/>
      <c r="H19" s="36" t="s">
        <v>13</v>
      </c>
      <c r="I19" s="36"/>
      <c r="J19" s="36" t="s">
        <v>14</v>
      </c>
      <c r="K19" s="36"/>
      <c r="L19" s="37" t="s">
        <v>15</v>
      </c>
      <c r="M19" s="25"/>
    </row>
    <row r="20" spans="1:13" ht="12.75">
      <c r="A20" s="2"/>
      <c r="E20" s="8"/>
      <c r="F20" s="31" t="s">
        <v>116</v>
      </c>
      <c r="G20" s="31"/>
      <c r="H20" s="31" t="s">
        <v>60</v>
      </c>
      <c r="I20" s="31"/>
      <c r="J20" s="31" t="s">
        <v>116</v>
      </c>
      <c r="K20" s="31"/>
      <c r="L20" s="31" t="s">
        <v>60</v>
      </c>
      <c r="M20" s="25"/>
    </row>
    <row r="21" spans="1:13" ht="12.75">
      <c r="A21" s="2"/>
      <c r="E21" s="8"/>
      <c r="F21" s="32" t="s">
        <v>16</v>
      </c>
      <c r="G21" s="33"/>
      <c r="H21" s="32" t="s">
        <v>16</v>
      </c>
      <c r="I21" s="33"/>
      <c r="J21" s="32" t="s">
        <v>16</v>
      </c>
      <c r="K21" s="33"/>
      <c r="L21" s="32" t="s">
        <v>16</v>
      </c>
      <c r="M21" s="39"/>
    </row>
    <row r="22" spans="1:13" ht="12.75">
      <c r="A22" s="2"/>
      <c r="L22" s="29"/>
      <c r="M22" s="25"/>
    </row>
    <row r="23" spans="1:13" ht="15">
      <c r="A23" s="1">
        <v>1</v>
      </c>
      <c r="B23"/>
      <c r="C23" s="1" t="s">
        <v>17</v>
      </c>
      <c r="D23" s="1" t="s">
        <v>92</v>
      </c>
      <c r="F23" s="40"/>
      <c r="G23" s="40"/>
      <c r="H23" s="40">
        <v>294056</v>
      </c>
      <c r="I23" s="40"/>
      <c r="J23" s="40"/>
      <c r="K23" s="40"/>
      <c r="L23" s="40">
        <v>815522</v>
      </c>
      <c r="M23" s="25"/>
    </row>
    <row r="24" spans="6:13" ht="12.75">
      <c r="F24" s="40"/>
      <c r="G24" s="40"/>
      <c r="H24" s="40"/>
      <c r="I24" s="40"/>
      <c r="J24" s="40"/>
      <c r="K24" s="40"/>
      <c r="L24" s="40"/>
      <c r="M24" s="25"/>
    </row>
    <row r="25" spans="3:13" ht="12.75">
      <c r="C25" s="1" t="s">
        <v>18</v>
      </c>
      <c r="D25" s="1" t="s">
        <v>19</v>
      </c>
      <c r="F25" s="40"/>
      <c r="G25" s="40"/>
      <c r="H25" s="40">
        <v>0</v>
      </c>
      <c r="I25" s="40"/>
      <c r="J25" s="40"/>
      <c r="K25" s="40"/>
      <c r="L25" s="40">
        <v>0</v>
      </c>
      <c r="M25" s="25"/>
    </row>
    <row r="26" spans="6:13" ht="12.75">
      <c r="F26" s="40"/>
      <c r="G26" s="40"/>
      <c r="H26" s="40"/>
      <c r="I26" s="40"/>
      <c r="J26" s="40"/>
      <c r="K26" s="40"/>
      <c r="L26" s="40"/>
      <c r="M26" s="25"/>
    </row>
    <row r="27" spans="3:13" ht="12.75">
      <c r="C27" s="11" t="s">
        <v>20</v>
      </c>
      <c r="D27" s="4" t="s">
        <v>93</v>
      </c>
      <c r="F27" s="40"/>
      <c r="G27" s="40"/>
      <c r="H27" s="40">
        <v>128</v>
      </c>
      <c r="I27" s="40"/>
      <c r="J27" s="40"/>
      <c r="K27" s="40"/>
      <c r="L27" s="40">
        <v>725</v>
      </c>
      <c r="M27" s="25"/>
    </row>
    <row r="28" spans="6:13" ht="12.75">
      <c r="F28" s="40"/>
      <c r="G28" s="40"/>
      <c r="H28" s="40"/>
      <c r="I28" s="40"/>
      <c r="J28" s="40"/>
      <c r="K28" s="40"/>
      <c r="L28" s="40"/>
      <c r="M28" s="25"/>
    </row>
    <row r="29" spans="1:13" ht="63.75">
      <c r="A29" s="5">
        <v>2</v>
      </c>
      <c r="C29" s="11" t="s">
        <v>17</v>
      </c>
      <c r="D29" s="4" t="s">
        <v>107</v>
      </c>
      <c r="F29" s="34"/>
      <c r="G29" s="40"/>
      <c r="H29" s="34">
        <v>24690</v>
      </c>
      <c r="I29" s="40"/>
      <c r="J29" s="34"/>
      <c r="K29" s="40"/>
      <c r="L29" s="34">
        <v>64316</v>
      </c>
      <c r="M29" s="25"/>
    </row>
    <row r="30" spans="6:13" ht="12.75">
      <c r="F30" s="40"/>
      <c r="G30" s="40"/>
      <c r="H30" s="40"/>
      <c r="I30" s="40"/>
      <c r="J30" s="40"/>
      <c r="K30" s="40"/>
      <c r="L30" s="40"/>
      <c r="M30" s="25"/>
    </row>
    <row r="31" spans="3:13" ht="12.75">
      <c r="C31" s="1" t="s">
        <v>18</v>
      </c>
      <c r="D31" s="1" t="s">
        <v>95</v>
      </c>
      <c r="F31" s="40"/>
      <c r="G31" s="40"/>
      <c r="H31" s="40">
        <v>-402</v>
      </c>
      <c r="I31" s="40"/>
      <c r="J31" s="40"/>
      <c r="K31" s="40"/>
      <c r="L31" s="40">
        <v>-2235</v>
      </c>
      <c r="M31" s="25"/>
    </row>
    <row r="32" spans="6:13" ht="12.75">
      <c r="F32" s="40"/>
      <c r="G32" s="40"/>
      <c r="H32" s="40"/>
      <c r="I32" s="40"/>
      <c r="J32" s="40"/>
      <c r="K32" s="40"/>
      <c r="L32" s="40"/>
      <c r="M32" s="25"/>
    </row>
    <row r="33" spans="3:13" ht="12.75">
      <c r="C33" s="1" t="s">
        <v>20</v>
      </c>
      <c r="D33" s="1" t="s">
        <v>21</v>
      </c>
      <c r="F33" s="40"/>
      <c r="G33" s="40"/>
      <c r="H33" s="40">
        <v>-8363</v>
      </c>
      <c r="I33" s="40"/>
      <c r="J33" s="40"/>
      <c r="K33" s="40"/>
      <c r="L33" s="40">
        <v>-24704</v>
      </c>
      <c r="M33" s="25"/>
    </row>
    <row r="34" spans="6:13" ht="12.75">
      <c r="F34" s="40"/>
      <c r="G34" s="40"/>
      <c r="H34" s="40"/>
      <c r="I34" s="40"/>
      <c r="J34" s="40"/>
      <c r="K34" s="40"/>
      <c r="L34" s="40"/>
      <c r="M34" s="25"/>
    </row>
    <row r="35" spans="3:13" ht="12.75">
      <c r="C35" s="1" t="s">
        <v>22</v>
      </c>
      <c r="D35" s="1" t="s">
        <v>23</v>
      </c>
      <c r="F35" s="41"/>
      <c r="G35" s="40"/>
      <c r="H35" s="41"/>
      <c r="I35" s="40"/>
      <c r="J35" s="41"/>
      <c r="K35" s="40"/>
      <c r="L35" s="41"/>
      <c r="M35" s="39"/>
    </row>
    <row r="36" spans="6:13" ht="12.75">
      <c r="F36" s="40"/>
      <c r="G36" s="40"/>
      <c r="H36" s="40"/>
      <c r="I36" s="40"/>
      <c r="J36" s="40"/>
      <c r="K36" s="40"/>
      <c r="L36" s="40"/>
      <c r="M36" s="25"/>
    </row>
    <row r="37" spans="1:13" ht="38.25">
      <c r="A37" s="5"/>
      <c r="C37" s="11" t="s">
        <v>24</v>
      </c>
      <c r="D37" s="4" t="s">
        <v>96</v>
      </c>
      <c r="F37" s="34">
        <f>F29+F31+F33+F35</f>
        <v>0</v>
      </c>
      <c r="G37" s="40"/>
      <c r="H37" s="34">
        <f>H29+H31+H33+H35</f>
        <v>15925</v>
      </c>
      <c r="I37" s="40"/>
      <c r="J37" s="34">
        <f>J29+J31+J33+J35</f>
        <v>0</v>
      </c>
      <c r="K37" s="40"/>
      <c r="L37" s="34">
        <f>L29+L31+L33+L35</f>
        <v>37377</v>
      </c>
      <c r="M37" s="25"/>
    </row>
    <row r="38" spans="6:13" ht="12.75">
      <c r="F38" s="40"/>
      <c r="G38" s="40"/>
      <c r="H38" s="40"/>
      <c r="I38" s="40"/>
      <c r="J38" s="40"/>
      <c r="K38" s="40"/>
      <c r="L38" s="40"/>
      <c r="M38" s="25"/>
    </row>
    <row r="39" spans="1:13" ht="25.5">
      <c r="A39" s="5"/>
      <c r="C39" s="11" t="s">
        <v>25</v>
      </c>
      <c r="D39" s="3" t="s">
        <v>97</v>
      </c>
      <c r="F39" s="34">
        <v>0</v>
      </c>
      <c r="G39" s="40"/>
      <c r="H39" s="34">
        <v>0</v>
      </c>
      <c r="I39" s="40"/>
      <c r="J39" s="34">
        <v>0</v>
      </c>
      <c r="K39" s="40"/>
      <c r="L39" s="34">
        <v>0</v>
      </c>
      <c r="M39" s="25"/>
    </row>
    <row r="40" spans="6:13" ht="12.75">
      <c r="F40" s="40"/>
      <c r="G40" s="40"/>
      <c r="H40" s="40"/>
      <c r="I40" s="40"/>
      <c r="J40" s="40"/>
      <c r="K40" s="40"/>
      <c r="L40" s="40"/>
      <c r="M40" s="25"/>
    </row>
    <row r="41" spans="1:13" ht="38.25">
      <c r="A41" s="5"/>
      <c r="C41" s="11" t="s">
        <v>26</v>
      </c>
      <c r="D41" s="4" t="s">
        <v>96</v>
      </c>
      <c r="F41" s="34">
        <f>F37</f>
        <v>0</v>
      </c>
      <c r="G41" s="40"/>
      <c r="H41" s="34">
        <f>H37</f>
        <v>15925</v>
      </c>
      <c r="I41" s="40"/>
      <c r="J41" s="34">
        <f>J37</f>
        <v>0</v>
      </c>
      <c r="K41" s="40"/>
      <c r="L41" s="34">
        <f>L37</f>
        <v>37377</v>
      </c>
      <c r="M41" s="25"/>
    </row>
    <row r="42" spans="6:13" ht="12.75">
      <c r="F42" s="40"/>
      <c r="G42" s="40"/>
      <c r="H42" s="40"/>
      <c r="I42" s="40"/>
      <c r="J42" s="40"/>
      <c r="K42" s="40"/>
      <c r="L42" s="40"/>
      <c r="M42" s="25"/>
    </row>
    <row r="43" spans="3:13" ht="12.75">
      <c r="C43" s="1" t="s">
        <v>27</v>
      </c>
      <c r="D43" s="1" t="s">
        <v>98</v>
      </c>
      <c r="F43" s="41"/>
      <c r="G43" s="40"/>
      <c r="H43" s="41">
        <v>-5760</v>
      </c>
      <c r="I43" s="40"/>
      <c r="J43" s="41"/>
      <c r="K43" s="40"/>
      <c r="L43" s="41">
        <v>-14161</v>
      </c>
      <c r="M43" s="39"/>
    </row>
    <row r="44" spans="6:13" ht="12.75">
      <c r="F44" s="40"/>
      <c r="G44" s="40"/>
      <c r="H44" s="40"/>
      <c r="I44" s="40"/>
      <c r="J44" s="40"/>
      <c r="K44" s="40"/>
      <c r="L44" s="40"/>
      <c r="M44" s="25"/>
    </row>
    <row r="45" spans="3:13" ht="12.75">
      <c r="C45" s="11" t="s">
        <v>28</v>
      </c>
      <c r="D45" s="4" t="s">
        <v>99</v>
      </c>
      <c r="F45" s="40">
        <f>F41+F43</f>
        <v>0</v>
      </c>
      <c r="G45" s="40"/>
      <c r="H45" s="40">
        <f>H41+H43</f>
        <v>10165</v>
      </c>
      <c r="I45" s="40"/>
      <c r="J45" s="40">
        <f>J41+J43</f>
        <v>0</v>
      </c>
      <c r="K45" s="40"/>
      <c r="L45" s="40">
        <f>L41+L43</f>
        <v>23216</v>
      </c>
      <c r="M45" s="25"/>
    </row>
    <row r="46" spans="3:13" ht="13.5" customHeight="1">
      <c r="C46" s="11"/>
      <c r="D46" s="3" t="s">
        <v>100</v>
      </c>
      <c r="F46" s="40"/>
      <c r="G46" s="40"/>
      <c r="H46" s="40"/>
      <c r="I46" s="40"/>
      <c r="J46" s="40"/>
      <c r="K46" s="40"/>
      <c r="L46" s="40"/>
      <c r="M46" s="25"/>
    </row>
    <row r="47" spans="6:13" ht="12.75">
      <c r="F47" s="40"/>
      <c r="G47" s="40"/>
      <c r="H47" s="40"/>
      <c r="I47" s="40"/>
      <c r="J47" s="40"/>
      <c r="K47" s="40"/>
      <c r="L47" s="40"/>
      <c r="M47" s="25"/>
    </row>
    <row r="48" spans="4:13" ht="12.75">
      <c r="D48" s="1" t="s">
        <v>29</v>
      </c>
      <c r="F48" s="41">
        <v>0</v>
      </c>
      <c r="G48" s="40"/>
      <c r="H48" s="41">
        <v>0</v>
      </c>
      <c r="I48" s="40"/>
      <c r="J48" s="41">
        <v>0</v>
      </c>
      <c r="K48" s="40"/>
      <c r="L48" s="41">
        <v>0</v>
      </c>
      <c r="M48" s="39"/>
    </row>
    <row r="49" spans="6:13" ht="12.75">
      <c r="F49" s="54"/>
      <c r="G49" s="40"/>
      <c r="H49" s="54"/>
      <c r="I49" s="40"/>
      <c r="J49" s="54"/>
      <c r="K49" s="40"/>
      <c r="L49" s="54"/>
      <c r="M49" s="55"/>
    </row>
    <row r="50" spans="3:13" ht="12.75">
      <c r="C50" s="1" t="s">
        <v>30</v>
      </c>
      <c r="D50" s="1" t="s">
        <v>106</v>
      </c>
      <c r="F50" s="40">
        <v>0</v>
      </c>
      <c r="G50" s="40"/>
      <c r="H50" s="40">
        <v>0</v>
      </c>
      <c r="I50" s="40"/>
      <c r="J50" s="40">
        <v>0</v>
      </c>
      <c r="K50" s="40"/>
      <c r="L50" s="40">
        <v>0</v>
      </c>
      <c r="M50" s="55"/>
    </row>
    <row r="51" spans="4:13" ht="12.75">
      <c r="D51" s="1" t="s">
        <v>105</v>
      </c>
      <c r="F51" s="54"/>
      <c r="G51" s="40"/>
      <c r="H51" s="54"/>
      <c r="I51" s="40"/>
      <c r="J51" s="54"/>
      <c r="K51" s="40"/>
      <c r="L51" s="54"/>
      <c r="M51" s="55"/>
    </row>
    <row r="52" spans="6:13" ht="12.75">
      <c r="F52" s="40"/>
      <c r="G52" s="40"/>
      <c r="H52" s="40"/>
      <c r="I52" s="40"/>
      <c r="J52" s="40"/>
      <c r="K52" s="40"/>
      <c r="L52" s="40"/>
      <c r="M52" s="25"/>
    </row>
    <row r="53" spans="3:13" ht="38.25">
      <c r="C53" s="11" t="s">
        <v>31</v>
      </c>
      <c r="D53" s="4" t="s">
        <v>101</v>
      </c>
      <c r="F53" s="40">
        <f>F45</f>
        <v>0</v>
      </c>
      <c r="G53" s="40"/>
      <c r="H53" s="40">
        <f>H45</f>
        <v>10165</v>
      </c>
      <c r="I53" s="40"/>
      <c r="J53" s="40">
        <f>J45</f>
        <v>0</v>
      </c>
      <c r="K53" s="40"/>
      <c r="L53" s="40">
        <f>L45</f>
        <v>23216</v>
      </c>
      <c r="M53" s="25"/>
    </row>
    <row r="54" spans="6:13" ht="12.75">
      <c r="F54" s="40"/>
      <c r="G54" s="40"/>
      <c r="H54" s="40"/>
      <c r="I54" s="40"/>
      <c r="J54" s="40"/>
      <c r="K54" s="40"/>
      <c r="L54" s="40"/>
      <c r="M54" s="25"/>
    </row>
    <row r="55" spans="3:13" ht="12.75">
      <c r="C55" s="1" t="s">
        <v>35</v>
      </c>
      <c r="D55" s="12" t="s">
        <v>32</v>
      </c>
      <c r="F55" s="40">
        <v>0</v>
      </c>
      <c r="G55" s="40"/>
      <c r="H55" s="40">
        <v>0</v>
      </c>
      <c r="I55" s="40"/>
      <c r="J55" s="40">
        <v>0</v>
      </c>
      <c r="K55" s="40"/>
      <c r="L55" s="40">
        <v>0</v>
      </c>
      <c r="M55" s="25"/>
    </row>
    <row r="56" spans="4:13" ht="12.75">
      <c r="D56" s="12" t="s">
        <v>29</v>
      </c>
      <c r="F56" s="40">
        <v>0</v>
      </c>
      <c r="G56" s="40"/>
      <c r="H56" s="40">
        <v>0</v>
      </c>
      <c r="I56" s="40"/>
      <c r="J56" s="40">
        <v>0</v>
      </c>
      <c r="K56" s="40"/>
      <c r="L56" s="40">
        <v>0</v>
      </c>
      <c r="M56" s="25"/>
    </row>
    <row r="57" spans="4:13" ht="12.75">
      <c r="D57" s="12" t="s">
        <v>33</v>
      </c>
      <c r="F57" s="40"/>
      <c r="G57" s="40"/>
      <c r="H57" s="40"/>
      <c r="I57" s="40"/>
      <c r="J57" s="40"/>
      <c r="K57" s="40"/>
      <c r="L57" s="40"/>
      <c r="M57" s="25"/>
    </row>
    <row r="58" spans="4:13" ht="12.75">
      <c r="D58" s="1" t="s">
        <v>34</v>
      </c>
      <c r="F58" s="41">
        <v>0</v>
      </c>
      <c r="G58" s="40"/>
      <c r="H58" s="41">
        <v>0</v>
      </c>
      <c r="I58" s="40"/>
      <c r="J58" s="41">
        <v>0</v>
      </c>
      <c r="K58" s="40"/>
      <c r="L58" s="41">
        <v>0</v>
      </c>
      <c r="M58" s="39"/>
    </row>
    <row r="59" spans="6:13" ht="12.75">
      <c r="F59" s="40"/>
      <c r="G59" s="40"/>
      <c r="H59" s="40"/>
      <c r="I59" s="40"/>
      <c r="J59" s="40"/>
      <c r="K59" s="40"/>
      <c r="L59" s="40"/>
      <c r="M59" s="25"/>
    </row>
    <row r="60" spans="3:13" ht="25.5">
      <c r="C60" s="11" t="s">
        <v>102</v>
      </c>
      <c r="D60" s="4" t="s">
        <v>103</v>
      </c>
      <c r="F60" s="41">
        <f>F53</f>
        <v>0</v>
      </c>
      <c r="G60" s="40"/>
      <c r="H60" s="41">
        <f>H53</f>
        <v>10165</v>
      </c>
      <c r="I60" s="40"/>
      <c r="J60" s="41">
        <f>J53</f>
        <v>0</v>
      </c>
      <c r="K60" s="40"/>
      <c r="L60" s="41">
        <f>L53</f>
        <v>23216</v>
      </c>
      <c r="M60" s="39"/>
    </row>
    <row r="61" spans="6:13" ht="12.75">
      <c r="F61" s="40"/>
      <c r="G61" s="40"/>
      <c r="H61" s="40"/>
      <c r="I61" s="40"/>
      <c r="J61" s="40"/>
      <c r="K61" s="40"/>
      <c r="L61" s="40"/>
      <c r="M61" s="25"/>
    </row>
    <row r="62" spans="1:13" ht="38.25">
      <c r="A62" s="11">
        <v>3</v>
      </c>
      <c r="C62" s="11"/>
      <c r="D62" s="4" t="s">
        <v>104</v>
      </c>
      <c r="F62" s="40"/>
      <c r="G62" s="40"/>
      <c r="H62" s="40"/>
      <c r="I62" s="40"/>
      <c r="J62" s="40"/>
      <c r="K62" s="40"/>
      <c r="L62" s="40"/>
      <c r="M62" s="25"/>
    </row>
    <row r="63" spans="6:13" ht="12.75">
      <c r="F63" s="40"/>
      <c r="G63" s="40"/>
      <c r="H63" s="40"/>
      <c r="I63" s="40"/>
      <c r="J63" s="40"/>
      <c r="K63" s="40"/>
      <c r="L63" s="40"/>
      <c r="M63" s="25"/>
    </row>
    <row r="64" spans="4:13" ht="12.75">
      <c r="D64" s="1" t="s">
        <v>109</v>
      </c>
      <c r="F64" s="44">
        <f>F53/877.5</f>
        <v>0</v>
      </c>
      <c r="G64" s="40"/>
      <c r="H64" s="44">
        <f>H53/877.5</f>
        <v>11.584045584045585</v>
      </c>
      <c r="I64" s="40"/>
      <c r="J64" s="44">
        <f>J53/877.5</f>
        <v>0</v>
      </c>
      <c r="K64" s="40"/>
      <c r="L64" s="44">
        <f>L53/877.5</f>
        <v>26.456980056980058</v>
      </c>
      <c r="M64" s="25"/>
    </row>
    <row r="65" spans="4:13" ht="12.75">
      <c r="D65" s="1" t="s">
        <v>56</v>
      </c>
      <c r="F65" s="40"/>
      <c r="G65" s="40"/>
      <c r="H65" s="40"/>
      <c r="I65" s="40"/>
      <c r="J65" s="40"/>
      <c r="K65" s="40"/>
      <c r="L65" s="40"/>
      <c r="M65" s="25"/>
    </row>
    <row r="66" spans="6:13" ht="12.75">
      <c r="F66" s="40"/>
      <c r="G66" s="40"/>
      <c r="H66" s="40"/>
      <c r="I66" s="40"/>
      <c r="J66" s="40"/>
      <c r="K66" s="40"/>
      <c r="L66" s="40"/>
      <c r="M66" s="25"/>
    </row>
    <row r="67" spans="4:13" ht="12.75">
      <c r="D67" s="1" t="s">
        <v>110</v>
      </c>
      <c r="F67" s="40">
        <v>0</v>
      </c>
      <c r="G67" s="40"/>
      <c r="H67" s="40">
        <v>0</v>
      </c>
      <c r="I67" s="40"/>
      <c r="J67" s="40">
        <v>0</v>
      </c>
      <c r="K67" s="40"/>
      <c r="L67" s="40">
        <v>0</v>
      </c>
      <c r="M67" s="25"/>
    </row>
    <row r="68" spans="4:13" ht="12.75">
      <c r="D68" s="1" t="s">
        <v>56</v>
      </c>
      <c r="F68" s="41"/>
      <c r="G68" s="40"/>
      <c r="H68" s="41"/>
      <c r="I68" s="40"/>
      <c r="J68" s="41"/>
      <c r="K68" s="40"/>
      <c r="L68" s="41"/>
      <c r="M68" s="39"/>
    </row>
    <row r="69" ht="12.75">
      <c r="M69" s="25"/>
    </row>
    <row r="70" spans="1:13" ht="12.75">
      <c r="A70" s="1">
        <v>4</v>
      </c>
      <c r="D70" s="1" t="s">
        <v>37</v>
      </c>
      <c r="F70" s="40">
        <v>0</v>
      </c>
      <c r="H70" s="40">
        <v>0</v>
      </c>
      <c r="J70" s="40">
        <v>0</v>
      </c>
      <c r="L70" s="40">
        <v>0</v>
      </c>
      <c r="M70" s="25"/>
    </row>
    <row r="71" spans="4:13" ht="12.75">
      <c r="D71" s="1" t="s">
        <v>38</v>
      </c>
      <c r="F71" s="40">
        <v>0</v>
      </c>
      <c r="H71" s="40">
        <v>0</v>
      </c>
      <c r="J71" s="40">
        <v>0</v>
      </c>
      <c r="L71" s="40">
        <v>0</v>
      </c>
      <c r="M71" s="25"/>
    </row>
    <row r="73" spans="6:10" ht="12.75">
      <c r="F73" s="24" t="s">
        <v>39</v>
      </c>
      <c r="J73" s="24" t="s">
        <v>40</v>
      </c>
    </row>
    <row r="74" spans="6:12" ht="12.75">
      <c r="F74" s="50" t="s">
        <v>13</v>
      </c>
      <c r="G74" s="50"/>
      <c r="H74" s="50"/>
      <c r="J74" s="50" t="s">
        <v>41</v>
      </c>
      <c r="K74" s="50"/>
      <c r="L74" s="50"/>
    </row>
    <row r="75" spans="1:12" ht="12.75">
      <c r="A75" s="1">
        <v>5</v>
      </c>
      <c r="D75" s="1" t="s">
        <v>42</v>
      </c>
      <c r="F75" s="47"/>
      <c r="H75" s="47"/>
      <c r="J75" s="47">
        <v>4.87</v>
      </c>
      <c r="L75" s="47"/>
    </row>
    <row r="77" ht="12.75">
      <c r="D77" s="2"/>
    </row>
    <row r="78" ht="12.75">
      <c r="D78" s="2" t="s">
        <v>43</v>
      </c>
    </row>
    <row r="80" ht="12.75">
      <c r="D80" s="1" t="s">
        <v>108</v>
      </c>
    </row>
    <row r="81" ht="12.75">
      <c r="D81" s="1" t="s">
        <v>112</v>
      </c>
    </row>
  </sheetData>
  <printOptions/>
  <pageMargins left="0.222440945" right="0.222440945" top="0.340551181" bottom="0.590551181102362" header="0.261811024" footer="0.51181102362204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D32" sqref="D32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140625" style="1" customWidth="1"/>
    <col min="4" max="4" width="27.7109375" style="1" customWidth="1"/>
    <col min="5" max="5" width="0.85546875" style="1" customWidth="1"/>
    <col min="6" max="6" width="11.57421875" style="16" customWidth="1"/>
    <col min="7" max="7" width="0.85546875" style="16" customWidth="1"/>
    <col min="8" max="8" width="16.7109375" style="16" customWidth="1"/>
    <col min="9" max="9" width="0.85546875" style="1" customWidth="1"/>
    <col min="10" max="10" width="11.57421875" style="1" customWidth="1"/>
    <col min="11" max="11" width="0.85546875" style="1" customWidth="1"/>
    <col min="12" max="12" width="14.7109375" style="1" customWidth="1"/>
    <col min="13" max="13" width="2.7109375" style="1" customWidth="1"/>
    <col min="14" max="16384" width="9.140625" style="1" customWidth="1"/>
  </cols>
  <sheetData>
    <row r="1" spans="1:12" ht="18.75">
      <c r="A1" s="26" t="s">
        <v>44</v>
      </c>
      <c r="B1" s="27"/>
      <c r="C1" s="27"/>
      <c r="D1" s="27"/>
      <c r="E1" s="27"/>
      <c r="F1" s="28"/>
      <c r="G1" s="28"/>
      <c r="H1" s="28"/>
      <c r="I1" s="27"/>
      <c r="J1" s="27"/>
      <c r="K1" s="27"/>
      <c r="L1" s="27"/>
    </row>
    <row r="2" spans="1:12" ht="18.75">
      <c r="A2" s="26"/>
      <c r="B2" s="27"/>
      <c r="C2" s="27"/>
      <c r="D2" s="27"/>
      <c r="E2" s="27"/>
      <c r="F2" s="28"/>
      <c r="G2" s="28"/>
      <c r="H2" s="28"/>
      <c r="I2" s="27"/>
      <c r="J2" s="27"/>
      <c r="K2" s="27"/>
      <c r="L2" s="27"/>
    </row>
    <row r="3" spans="1:12" ht="12.75">
      <c r="A3" s="2"/>
      <c r="L3" s="49"/>
    </row>
    <row r="4" spans="1:13" ht="48">
      <c r="A4" s="2"/>
      <c r="E4" s="7"/>
      <c r="F4"/>
      <c r="G4"/>
      <c r="H4"/>
      <c r="I4" s="9"/>
      <c r="J4" s="17" t="s">
        <v>45</v>
      </c>
      <c r="K4" s="17"/>
      <c r="L4" s="45" t="s">
        <v>46</v>
      </c>
      <c r="M4" s="25"/>
    </row>
    <row r="5" spans="1:13" ht="15">
      <c r="A5" s="2"/>
      <c r="E5" s="8"/>
      <c r="F5"/>
      <c r="G5"/>
      <c r="H5"/>
      <c r="I5" s="10"/>
      <c r="J5" s="18" t="s">
        <v>116</v>
      </c>
      <c r="K5" s="18"/>
      <c r="L5" s="48" t="s">
        <v>113</v>
      </c>
      <c r="M5" s="25"/>
    </row>
    <row r="6" spans="1:13" ht="15">
      <c r="A6" s="2"/>
      <c r="E6" s="8"/>
      <c r="F6"/>
      <c r="G6"/>
      <c r="H6"/>
      <c r="I6" s="10"/>
      <c r="J6" s="19" t="s">
        <v>16</v>
      </c>
      <c r="K6" s="18"/>
      <c r="L6" s="46" t="s">
        <v>16</v>
      </c>
      <c r="M6" s="25"/>
    </row>
    <row r="7" spans="1:12" ht="15">
      <c r="A7" s="2"/>
      <c r="F7"/>
      <c r="G7"/>
      <c r="H7"/>
      <c r="J7" s="16"/>
      <c r="K7" s="16"/>
      <c r="L7" s="16"/>
    </row>
    <row r="8" spans="1:12" ht="15">
      <c r="A8" s="1">
        <v>1</v>
      </c>
      <c r="B8"/>
      <c r="D8" s="1" t="s">
        <v>66</v>
      </c>
      <c r="F8"/>
      <c r="G8"/>
      <c r="H8"/>
      <c r="J8" s="16"/>
      <c r="K8" s="16"/>
      <c r="L8" s="16">
        <v>508630</v>
      </c>
    </row>
    <row r="9" spans="1:12" ht="15">
      <c r="A9" s="1">
        <v>2</v>
      </c>
      <c r="B9"/>
      <c r="D9" s="1" t="s">
        <v>67</v>
      </c>
      <c r="F9"/>
      <c r="G9"/>
      <c r="H9"/>
      <c r="J9" s="16"/>
      <c r="K9" s="16"/>
      <c r="L9" s="16"/>
    </row>
    <row r="10" spans="1:12" ht="15">
      <c r="A10" s="1">
        <v>3</v>
      </c>
      <c r="D10" s="1" t="s">
        <v>68</v>
      </c>
      <c r="F10"/>
      <c r="G10"/>
      <c r="H10"/>
      <c r="J10" s="16"/>
      <c r="K10" s="16"/>
      <c r="L10" s="16">
        <v>0</v>
      </c>
    </row>
    <row r="11" spans="1:12" ht="15">
      <c r="A11" s="1">
        <v>4</v>
      </c>
      <c r="C11" s="11"/>
      <c r="D11" s="4" t="s">
        <v>69</v>
      </c>
      <c r="F11"/>
      <c r="G11"/>
      <c r="H11"/>
      <c r="J11" s="16"/>
      <c r="K11" s="16"/>
      <c r="L11" s="16">
        <v>175</v>
      </c>
    </row>
    <row r="12" spans="1:12" ht="15">
      <c r="A12" s="1">
        <v>5</v>
      </c>
      <c r="C12" s="11"/>
      <c r="D12" s="4" t="s">
        <v>70</v>
      </c>
      <c r="F12"/>
      <c r="G12"/>
      <c r="H12"/>
      <c r="J12" s="16"/>
      <c r="K12" s="16"/>
      <c r="L12" s="16">
        <v>0</v>
      </c>
    </row>
    <row r="13" spans="1:12" ht="15">
      <c r="A13" s="1">
        <v>6</v>
      </c>
      <c r="C13" s="11"/>
      <c r="D13" s="4" t="s">
        <v>71</v>
      </c>
      <c r="F13"/>
      <c r="G13"/>
      <c r="H13"/>
      <c r="J13" s="16"/>
      <c r="K13" s="16"/>
      <c r="L13" s="16">
        <v>0</v>
      </c>
    </row>
    <row r="14" spans="1:12" ht="15">
      <c r="A14" s="1">
        <v>7</v>
      </c>
      <c r="C14" s="11"/>
      <c r="D14" s="4" t="s">
        <v>72</v>
      </c>
      <c r="F14"/>
      <c r="G14"/>
      <c r="H14"/>
      <c r="J14" s="16"/>
      <c r="K14" s="16"/>
      <c r="L14" s="16">
        <v>0</v>
      </c>
    </row>
    <row r="15" spans="6:12" ht="15">
      <c r="F15"/>
      <c r="G15"/>
      <c r="H15"/>
      <c r="J15" s="16"/>
      <c r="K15" s="16"/>
      <c r="L15" s="16"/>
    </row>
    <row r="16" spans="1:12" ht="15">
      <c r="A16" s="1">
        <v>8</v>
      </c>
      <c r="D16" s="1" t="s">
        <v>47</v>
      </c>
      <c r="F16"/>
      <c r="G16"/>
      <c r="H16"/>
      <c r="J16" s="16"/>
      <c r="K16" s="16"/>
      <c r="L16" s="16"/>
    </row>
    <row r="17" spans="4:12" ht="15">
      <c r="D17" s="13" t="s">
        <v>73</v>
      </c>
      <c r="F17"/>
      <c r="G17"/>
      <c r="H17"/>
      <c r="J17" s="16"/>
      <c r="K17" s="16"/>
      <c r="L17" s="16">
        <v>93024</v>
      </c>
    </row>
    <row r="18" spans="4:12" ht="15">
      <c r="D18" s="13" t="s">
        <v>74</v>
      </c>
      <c r="F18"/>
      <c r="G18"/>
      <c r="H18"/>
      <c r="J18" s="16"/>
      <c r="K18" s="16"/>
      <c r="L18" s="16">
        <v>8719</v>
      </c>
    </row>
    <row r="19" spans="4:12" ht="15">
      <c r="D19" s="13" t="s">
        <v>48</v>
      </c>
      <c r="F19"/>
      <c r="G19"/>
      <c r="H19"/>
      <c r="J19" s="16"/>
      <c r="K19" s="16"/>
      <c r="L19" s="16">
        <v>0</v>
      </c>
    </row>
    <row r="20" spans="4:12" ht="15">
      <c r="D20" s="13" t="s">
        <v>75</v>
      </c>
      <c r="F20"/>
      <c r="G20"/>
      <c r="H20"/>
      <c r="J20" s="16"/>
      <c r="K20" s="16"/>
      <c r="L20" s="16">
        <v>70427</v>
      </c>
    </row>
    <row r="21" spans="4:12" ht="15">
      <c r="D21" s="13" t="s">
        <v>76</v>
      </c>
      <c r="F21"/>
      <c r="G21"/>
      <c r="H21"/>
      <c r="J21" s="16"/>
      <c r="K21" s="16"/>
      <c r="L21" s="16">
        <v>16371</v>
      </c>
    </row>
    <row r="22" spans="4:12" ht="15">
      <c r="D22" s="13"/>
      <c r="F22"/>
      <c r="G22"/>
      <c r="H22" s="56"/>
      <c r="J22" s="20">
        <f>SUM(J17:J21)</f>
        <v>0</v>
      </c>
      <c r="K22" s="16"/>
      <c r="L22" s="20">
        <f>SUM(L17:L21)</f>
        <v>188541</v>
      </c>
    </row>
    <row r="23" spans="4:12" ht="15">
      <c r="D23" s="13"/>
      <c r="F23"/>
      <c r="G23"/>
      <c r="H23"/>
      <c r="J23" s="23"/>
      <c r="K23" s="16"/>
      <c r="L23" s="23"/>
    </row>
    <row r="24" spans="1:12" ht="15">
      <c r="A24" s="1">
        <v>9</v>
      </c>
      <c r="B24" s="1">
        <v>9</v>
      </c>
      <c r="D24" s="1" t="s">
        <v>49</v>
      </c>
      <c r="F24"/>
      <c r="G24"/>
      <c r="H24"/>
      <c r="J24" s="16"/>
      <c r="K24" s="16"/>
      <c r="L24" s="16"/>
    </row>
    <row r="25" spans="4:12" ht="15">
      <c r="D25" s="13" t="s">
        <v>78</v>
      </c>
      <c r="F25"/>
      <c r="G25"/>
      <c r="H25"/>
      <c r="J25" s="16"/>
      <c r="K25" s="16"/>
      <c r="L25" s="16">
        <v>190384</v>
      </c>
    </row>
    <row r="26" spans="4:12" ht="15">
      <c r="D26" s="13" t="s">
        <v>77</v>
      </c>
      <c r="F26"/>
      <c r="G26"/>
      <c r="H26"/>
      <c r="J26" s="16"/>
      <c r="K26" s="16"/>
      <c r="L26" s="16">
        <v>71642</v>
      </c>
    </row>
    <row r="27" spans="4:12" ht="15">
      <c r="D27" s="13" t="s">
        <v>50</v>
      </c>
      <c r="F27"/>
      <c r="G27"/>
      <c r="H27"/>
      <c r="J27" s="16"/>
      <c r="K27" s="16"/>
      <c r="L27" s="16">
        <v>970</v>
      </c>
    </row>
    <row r="28" spans="3:12" ht="15">
      <c r="C28" s="11"/>
      <c r="D28" s="14" t="s">
        <v>51</v>
      </c>
      <c r="F28"/>
      <c r="G28"/>
      <c r="H28"/>
      <c r="J28" s="16"/>
      <c r="K28" s="16"/>
      <c r="L28" s="16">
        <v>195</v>
      </c>
    </row>
    <row r="29" spans="3:12" ht="15">
      <c r="C29" s="11"/>
      <c r="D29" s="15" t="s">
        <v>52</v>
      </c>
      <c r="F29"/>
      <c r="G29"/>
      <c r="H29"/>
      <c r="J29" s="16"/>
      <c r="K29" s="16"/>
      <c r="L29" s="16">
        <v>0</v>
      </c>
    </row>
    <row r="30" spans="3:12" ht="15">
      <c r="C30" s="11"/>
      <c r="D30" s="15" t="s">
        <v>76</v>
      </c>
      <c r="F30"/>
      <c r="G30"/>
      <c r="H30"/>
      <c r="J30" s="16"/>
      <c r="K30" s="16"/>
      <c r="L30" s="16">
        <v>188</v>
      </c>
    </row>
    <row r="31" spans="4:12" ht="15">
      <c r="D31" s="15"/>
      <c r="F31"/>
      <c r="G31"/>
      <c r="H31"/>
      <c r="J31" s="20">
        <f>SUM(J25:J30)</f>
        <v>0</v>
      </c>
      <c r="K31" s="16"/>
      <c r="L31" s="20">
        <f>SUM(L25:L30)</f>
        <v>263379</v>
      </c>
    </row>
    <row r="32" spans="6:12" ht="15">
      <c r="F32"/>
      <c r="G32"/>
      <c r="H32"/>
      <c r="J32" s="16"/>
      <c r="K32" s="16"/>
      <c r="L32" s="16"/>
    </row>
    <row r="33" spans="1:12" ht="15">
      <c r="A33" s="1">
        <v>10</v>
      </c>
      <c r="D33" s="1" t="s">
        <v>79</v>
      </c>
      <c r="F33"/>
      <c r="G33"/>
      <c r="H33"/>
      <c r="J33" s="24">
        <f>J22-J31</f>
        <v>0</v>
      </c>
      <c r="K33" s="24"/>
      <c r="L33" s="24">
        <f>L22-L31</f>
        <v>-74838</v>
      </c>
    </row>
    <row r="34" spans="6:12" ht="15.75" thickBot="1">
      <c r="F34"/>
      <c r="G34"/>
      <c r="H34"/>
      <c r="J34" s="21">
        <f>SUM(J8:J12)+J33</f>
        <v>0</v>
      </c>
      <c r="K34" s="16"/>
      <c r="L34" s="21">
        <f>SUM(L8:L12)+L33</f>
        <v>433967</v>
      </c>
    </row>
    <row r="35" spans="1:12" ht="15.75" thickTop="1">
      <c r="A35" s="1">
        <v>11</v>
      </c>
      <c r="D35" s="1" t="s">
        <v>80</v>
      </c>
      <c r="F35"/>
      <c r="G35"/>
      <c r="H35"/>
      <c r="J35" s="16"/>
      <c r="K35" s="16"/>
      <c r="L35" s="16"/>
    </row>
    <row r="36" spans="4:12" ht="15">
      <c r="D36" s="12" t="s">
        <v>81</v>
      </c>
      <c r="F36"/>
      <c r="G36"/>
      <c r="H36"/>
      <c r="J36" s="16"/>
      <c r="K36" s="16"/>
      <c r="L36" s="16">
        <v>87750</v>
      </c>
    </row>
    <row r="37" spans="4:12" ht="15">
      <c r="D37" s="1" t="s">
        <v>53</v>
      </c>
      <c r="F37"/>
      <c r="G37"/>
      <c r="H37"/>
      <c r="J37" s="16"/>
      <c r="K37" s="16"/>
      <c r="L37" s="16"/>
    </row>
    <row r="38" spans="4:12" ht="15">
      <c r="D38" s="14" t="s">
        <v>84</v>
      </c>
      <c r="F38"/>
      <c r="G38"/>
      <c r="H38"/>
      <c r="J38" s="16"/>
      <c r="K38" s="16"/>
      <c r="L38" s="16">
        <v>108488</v>
      </c>
    </row>
    <row r="39" spans="4:12" ht="15">
      <c r="D39" s="13" t="s">
        <v>82</v>
      </c>
      <c r="F39"/>
      <c r="G39"/>
      <c r="H39"/>
      <c r="J39" s="16"/>
      <c r="K39" s="16"/>
      <c r="L39" s="16">
        <v>55352</v>
      </c>
    </row>
    <row r="40" spans="4:12" ht="15">
      <c r="D40" s="13" t="s">
        <v>83</v>
      </c>
      <c r="F40"/>
      <c r="G40"/>
      <c r="H40"/>
      <c r="J40" s="16"/>
      <c r="K40" s="16"/>
      <c r="L40" s="16">
        <v>0</v>
      </c>
    </row>
    <row r="41" spans="4:12" ht="15">
      <c r="D41" s="13" t="s">
        <v>85</v>
      </c>
      <c r="F41"/>
      <c r="G41"/>
      <c r="H41"/>
      <c r="J41" s="16"/>
      <c r="K41" s="16"/>
      <c r="L41" s="16">
        <v>0</v>
      </c>
    </row>
    <row r="42" spans="4:12" ht="15">
      <c r="D42" s="13" t="s">
        <v>86</v>
      </c>
      <c r="F42"/>
      <c r="G42"/>
      <c r="H42"/>
      <c r="J42" s="23"/>
      <c r="K42" s="23"/>
      <c r="L42" s="16">
        <v>175767</v>
      </c>
    </row>
    <row r="43" spans="4:12" ht="15">
      <c r="D43" s="13" t="s">
        <v>76</v>
      </c>
      <c r="F43"/>
      <c r="G43"/>
      <c r="H43"/>
      <c r="J43" s="22">
        <v>0</v>
      </c>
      <c r="K43" s="16"/>
      <c r="L43" s="22">
        <v>0</v>
      </c>
    </row>
    <row r="44" spans="3:12" ht="15">
      <c r="C44" s="11"/>
      <c r="D44" s="4"/>
      <c r="F44"/>
      <c r="G44"/>
      <c r="H44"/>
      <c r="J44" s="16">
        <f>SUM(J36:J43)</f>
        <v>0</v>
      </c>
      <c r="K44" s="16"/>
      <c r="L44" s="16">
        <f>SUM(L36:L43)</f>
        <v>427357</v>
      </c>
    </row>
    <row r="45" spans="6:12" ht="15">
      <c r="F45"/>
      <c r="G45"/>
      <c r="H45"/>
      <c r="J45" s="16"/>
      <c r="K45" s="16"/>
      <c r="L45" s="16"/>
    </row>
    <row r="46" spans="1:12" ht="15">
      <c r="A46" s="11">
        <v>12</v>
      </c>
      <c r="C46" s="11"/>
      <c r="D46" s="4" t="s">
        <v>87</v>
      </c>
      <c r="F46"/>
      <c r="G46"/>
      <c r="H46"/>
      <c r="J46" s="16">
        <v>0</v>
      </c>
      <c r="K46" s="16"/>
      <c r="L46" s="16">
        <v>0</v>
      </c>
    </row>
    <row r="47" spans="1:12" ht="15">
      <c r="A47" s="1">
        <v>13</v>
      </c>
      <c r="D47" s="1" t="s">
        <v>88</v>
      </c>
      <c r="F47"/>
      <c r="G47"/>
      <c r="H47"/>
      <c r="J47" s="16">
        <v>0</v>
      </c>
      <c r="K47" s="16"/>
      <c r="L47" s="16">
        <v>0</v>
      </c>
    </row>
    <row r="48" spans="1:12" ht="15">
      <c r="A48" s="1">
        <v>14</v>
      </c>
      <c r="D48" s="1" t="s">
        <v>89</v>
      </c>
      <c r="F48"/>
      <c r="G48"/>
      <c r="H48"/>
      <c r="J48" s="16">
        <v>0</v>
      </c>
      <c r="K48" s="16"/>
      <c r="L48" s="16">
        <v>0</v>
      </c>
    </row>
    <row r="49" spans="1:12" ht="15">
      <c r="A49" s="1">
        <v>15</v>
      </c>
      <c r="D49" s="1" t="s">
        <v>90</v>
      </c>
      <c r="F49"/>
      <c r="G49"/>
      <c r="H49"/>
      <c r="J49" s="16"/>
      <c r="K49" s="16"/>
      <c r="L49" s="16">
        <v>6610</v>
      </c>
    </row>
    <row r="50" spans="6:12" ht="15.75" thickBot="1">
      <c r="F50"/>
      <c r="G50"/>
      <c r="H50" t="s">
        <v>62</v>
      </c>
      <c r="J50" s="21">
        <f>SUM(J44:J49)</f>
        <v>0</v>
      </c>
      <c r="K50" s="16"/>
      <c r="L50" s="21">
        <f>SUM(L44:L49)</f>
        <v>433967</v>
      </c>
    </row>
    <row r="51" spans="6:12" ht="15.75" thickTop="1">
      <c r="F51"/>
      <c r="G51"/>
      <c r="H51"/>
      <c r="J51" s="16" t="s">
        <v>65</v>
      </c>
      <c r="K51" s="16"/>
      <c r="L51" s="16"/>
    </row>
    <row r="52" spans="1:12" ht="15">
      <c r="A52" s="1">
        <v>16</v>
      </c>
      <c r="D52" s="1" t="s">
        <v>91</v>
      </c>
      <c r="F52"/>
      <c r="G52"/>
      <c r="H52"/>
      <c r="J52" s="53">
        <f>+(J44-J12)/87750</f>
        <v>0</v>
      </c>
      <c r="K52" s="16"/>
      <c r="L52" s="53">
        <f>+(L44-L12)/87750</f>
        <v>4.870165242165243</v>
      </c>
    </row>
  </sheetData>
  <printOptions/>
  <pageMargins left="0.47244094488189" right="0.47244094488189" top="0.1" bottom="0.1" header="0.1" footer="0.1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5">
      <pane xSplit="5" ySplit="7" topLeftCell="F6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421875" style="1" customWidth="1"/>
    <col min="4" max="4" width="28.7109375" style="1" customWidth="1"/>
    <col min="5" max="5" width="0.85546875" style="1" customWidth="1"/>
    <col min="6" max="6" width="11.421875" style="24" customWidth="1"/>
    <col min="7" max="7" width="0.85546875" style="24" customWidth="1"/>
    <col min="8" max="8" width="16.7109375" style="24" customWidth="1"/>
    <col min="9" max="9" width="0.85546875" style="24" customWidth="1"/>
    <col min="10" max="10" width="11.57421875" style="24" customWidth="1"/>
    <col min="11" max="11" width="0.85546875" style="24" customWidth="1"/>
    <col min="12" max="12" width="17.421875" style="24" customWidth="1"/>
    <col min="13" max="16384" width="9.140625" style="1" customWidth="1"/>
  </cols>
  <sheetData>
    <row r="1" spans="1:12" ht="18.75">
      <c r="A1" s="26" t="s">
        <v>0</v>
      </c>
      <c r="B1" s="25"/>
      <c r="C1" s="25"/>
      <c r="D1" s="25"/>
      <c r="E1" s="25"/>
      <c r="F1" s="29"/>
      <c r="G1" s="29"/>
      <c r="H1" s="29"/>
      <c r="I1" s="29"/>
      <c r="J1" s="29"/>
      <c r="K1" s="29"/>
      <c r="L1" s="29"/>
    </row>
    <row r="2" spans="1:12" ht="18.75">
      <c r="A2" s="26" t="s">
        <v>1</v>
      </c>
      <c r="B2" s="25"/>
      <c r="C2" s="25"/>
      <c r="D2" s="25"/>
      <c r="E2" s="25"/>
      <c r="F2" s="29"/>
      <c r="G2" s="29"/>
      <c r="H2" s="29"/>
      <c r="I2" s="29"/>
      <c r="J2" s="29"/>
      <c r="K2" s="29"/>
      <c r="L2" s="29"/>
    </row>
    <row r="3" spans="1:12" ht="18.75">
      <c r="A3" s="26"/>
      <c r="B3" s="25"/>
      <c r="C3" s="25"/>
      <c r="D3" s="25"/>
      <c r="E3" s="25"/>
      <c r="F3" s="29"/>
      <c r="G3" s="29"/>
      <c r="H3" s="29"/>
      <c r="I3" s="29"/>
      <c r="J3" s="29"/>
      <c r="K3" s="29"/>
      <c r="L3" s="29"/>
    </row>
    <row r="5" spans="1:12" ht="15.75">
      <c r="A5" s="42" t="s">
        <v>57</v>
      </c>
      <c r="B5" s="25"/>
      <c r="C5" s="25"/>
      <c r="D5" s="25"/>
      <c r="E5" s="25"/>
      <c r="F5" s="29"/>
      <c r="G5" s="29"/>
      <c r="H5" s="29"/>
      <c r="I5" s="29"/>
      <c r="J5" s="29"/>
      <c r="K5" s="29"/>
      <c r="L5" s="29"/>
    </row>
    <row r="6" spans="1:12" ht="15.75">
      <c r="A6" s="42" t="s">
        <v>124</v>
      </c>
      <c r="B6" s="25"/>
      <c r="C6" s="25"/>
      <c r="D6" s="25"/>
      <c r="E6" s="25"/>
      <c r="F6" s="29"/>
      <c r="G6" s="29"/>
      <c r="H6" s="29"/>
      <c r="I6" s="29"/>
      <c r="J6" s="29"/>
      <c r="K6" s="29"/>
      <c r="L6" s="29"/>
    </row>
    <row r="7" spans="1:12" ht="14.25">
      <c r="A7" s="43" t="s">
        <v>3</v>
      </c>
      <c r="B7" s="25"/>
      <c r="C7" s="25"/>
      <c r="D7" s="25"/>
      <c r="E7" s="25"/>
      <c r="F7" s="29"/>
      <c r="G7" s="29"/>
      <c r="H7" s="29"/>
      <c r="I7" s="29"/>
      <c r="J7" s="29"/>
      <c r="K7" s="29"/>
      <c r="L7" s="29"/>
    </row>
    <row r="9" ht="12.75">
      <c r="A9" s="1" t="s">
        <v>4</v>
      </c>
    </row>
    <row r="10" ht="12.75">
      <c r="A10" s="1" t="s">
        <v>125</v>
      </c>
    </row>
    <row r="13" spans="1:12" ht="18.75">
      <c r="A13" s="26" t="s">
        <v>5</v>
      </c>
      <c r="B13" s="25"/>
      <c r="C13" s="25"/>
      <c r="D13" s="25"/>
      <c r="E13" s="25"/>
      <c r="F13" s="29"/>
      <c r="G13" s="29"/>
      <c r="H13" s="29"/>
      <c r="I13" s="29"/>
      <c r="J13" s="29"/>
      <c r="K13" s="29"/>
      <c r="L13" s="29"/>
    </row>
    <row r="14" spans="1:12" ht="18.75">
      <c r="A14" s="26"/>
      <c r="B14" s="25"/>
      <c r="C14" s="25"/>
      <c r="D14" s="25"/>
      <c r="E14" s="25"/>
      <c r="F14" s="29"/>
      <c r="G14" s="29"/>
      <c r="H14" s="29"/>
      <c r="I14" s="29"/>
      <c r="J14" s="29"/>
      <c r="K14" s="29"/>
      <c r="L14" s="29"/>
    </row>
    <row r="15" ht="12.75">
      <c r="A15" s="2"/>
    </row>
    <row r="16" spans="1:12" ht="12.75">
      <c r="A16" s="2"/>
      <c r="E16" s="6"/>
      <c r="F16" s="30" t="s">
        <v>6</v>
      </c>
      <c r="G16" s="30"/>
      <c r="H16" s="30"/>
      <c r="I16" s="30"/>
      <c r="J16" s="30" t="s">
        <v>7</v>
      </c>
      <c r="K16" s="30"/>
      <c r="L16" s="30"/>
    </row>
    <row r="17" spans="1:12" ht="12.75">
      <c r="A17" s="2"/>
      <c r="E17" s="7"/>
      <c r="F17" s="36" t="s">
        <v>8</v>
      </c>
      <c r="G17" s="36"/>
      <c r="H17" s="36" t="s">
        <v>9</v>
      </c>
      <c r="I17" s="36"/>
      <c r="J17" s="36" t="s">
        <v>8</v>
      </c>
      <c r="K17" s="36"/>
      <c r="L17" s="37" t="s">
        <v>9</v>
      </c>
    </row>
    <row r="18" spans="1:12" ht="12.75">
      <c r="A18" s="2"/>
      <c r="E18" s="7"/>
      <c r="F18" s="36" t="s">
        <v>10</v>
      </c>
      <c r="G18" s="36"/>
      <c r="H18" s="36" t="s">
        <v>11</v>
      </c>
      <c r="I18" s="36"/>
      <c r="J18" s="36" t="s">
        <v>12</v>
      </c>
      <c r="K18" s="36"/>
      <c r="L18" s="37" t="s">
        <v>11</v>
      </c>
    </row>
    <row r="19" spans="1:12" ht="12.75">
      <c r="A19" s="2"/>
      <c r="E19" s="7"/>
      <c r="F19" s="36" t="s">
        <v>13</v>
      </c>
      <c r="G19" s="36"/>
      <c r="H19" s="36" t="s">
        <v>13</v>
      </c>
      <c r="I19" s="36"/>
      <c r="J19" s="36" t="s">
        <v>14</v>
      </c>
      <c r="K19" s="36"/>
      <c r="L19" s="37" t="s">
        <v>15</v>
      </c>
    </row>
    <row r="20" spans="1:12" ht="12.75">
      <c r="A20" s="2"/>
      <c r="E20" s="8"/>
      <c r="F20" s="31" t="s">
        <v>126</v>
      </c>
      <c r="G20" s="31"/>
      <c r="H20" s="31" t="s">
        <v>61</v>
      </c>
      <c r="I20" s="31"/>
      <c r="J20" s="31" t="s">
        <v>126</v>
      </c>
      <c r="K20" s="31"/>
      <c r="L20" s="31" t="s">
        <v>61</v>
      </c>
    </row>
    <row r="21" spans="1:12" ht="12.75">
      <c r="A21" s="2"/>
      <c r="E21" s="8"/>
      <c r="F21" s="32" t="s">
        <v>16</v>
      </c>
      <c r="G21" s="33"/>
      <c r="H21" s="32" t="s">
        <v>16</v>
      </c>
      <c r="I21" s="33"/>
      <c r="J21" s="32" t="s">
        <v>16</v>
      </c>
      <c r="K21" s="33"/>
      <c r="L21" s="38" t="s">
        <v>16</v>
      </c>
    </row>
    <row r="22" spans="1:12" ht="12.75">
      <c r="A22" s="2"/>
      <c r="L22" s="29"/>
    </row>
    <row r="23" spans="1:12" ht="15">
      <c r="A23" s="1">
        <v>1</v>
      </c>
      <c r="B23"/>
      <c r="C23" s="1" t="s">
        <v>17</v>
      </c>
      <c r="D23" s="1" t="s">
        <v>92</v>
      </c>
      <c r="F23" s="40"/>
      <c r="G23" s="40"/>
      <c r="H23" s="40">
        <v>385114</v>
      </c>
      <c r="I23" s="40"/>
      <c r="J23" s="40"/>
      <c r="K23" s="40"/>
      <c r="L23" s="40">
        <v>1200636</v>
      </c>
    </row>
    <row r="24" spans="6:12" ht="12.75">
      <c r="F24" s="40"/>
      <c r="G24" s="40"/>
      <c r="H24" s="40"/>
      <c r="I24" s="40"/>
      <c r="J24" s="40"/>
      <c r="K24" s="40"/>
      <c r="L24" s="40"/>
    </row>
    <row r="25" spans="3:12" ht="12.75">
      <c r="C25" s="1" t="s">
        <v>18</v>
      </c>
      <c r="D25" s="1" t="s">
        <v>19</v>
      </c>
      <c r="F25" s="40"/>
      <c r="G25" s="40"/>
      <c r="H25" s="40">
        <v>0</v>
      </c>
      <c r="I25" s="40"/>
      <c r="J25" s="40"/>
      <c r="K25" s="40"/>
      <c r="L25" s="40">
        <v>0</v>
      </c>
    </row>
    <row r="26" spans="6:12" ht="12.75">
      <c r="F26" s="40"/>
      <c r="G26" s="40"/>
      <c r="H26" s="40"/>
      <c r="I26" s="40"/>
      <c r="J26" s="40"/>
      <c r="K26" s="40"/>
      <c r="L26" s="40"/>
    </row>
    <row r="27" spans="3:12" ht="12.75">
      <c r="C27" s="11" t="s">
        <v>20</v>
      </c>
      <c r="D27" s="4" t="s">
        <v>93</v>
      </c>
      <c r="F27" s="40"/>
      <c r="G27" s="40"/>
      <c r="H27" s="40">
        <v>400</v>
      </c>
      <c r="I27" s="40"/>
      <c r="J27" s="40"/>
      <c r="K27" s="40"/>
      <c r="L27" s="40">
        <v>1125</v>
      </c>
    </row>
    <row r="28" spans="6:12" ht="12.75">
      <c r="F28" s="40"/>
      <c r="G28" s="40"/>
      <c r="H28" s="40"/>
      <c r="I28" s="40"/>
      <c r="J28" s="40"/>
      <c r="K28" s="40"/>
      <c r="L28" s="40"/>
    </row>
    <row r="29" spans="1:12" ht="63.75">
      <c r="A29" s="5">
        <v>2</v>
      </c>
      <c r="C29" s="11" t="s">
        <v>17</v>
      </c>
      <c r="D29" s="4" t="s">
        <v>94</v>
      </c>
      <c r="F29" s="34"/>
      <c r="G29" s="40"/>
      <c r="H29" s="34">
        <v>51539</v>
      </c>
      <c r="I29" s="40"/>
      <c r="J29" s="34"/>
      <c r="K29" s="40"/>
      <c r="L29" s="34">
        <v>115855</v>
      </c>
    </row>
    <row r="30" spans="6:12" ht="12.75">
      <c r="F30" s="40"/>
      <c r="G30" s="40"/>
      <c r="H30" s="40"/>
      <c r="I30" s="40"/>
      <c r="J30" s="40"/>
      <c r="K30" s="40"/>
      <c r="L30" s="40"/>
    </row>
    <row r="31" spans="3:12" ht="12.75">
      <c r="C31" s="1" t="s">
        <v>18</v>
      </c>
      <c r="D31" s="1" t="s">
        <v>95</v>
      </c>
      <c r="F31" s="40"/>
      <c r="G31" s="40"/>
      <c r="H31" s="40">
        <v>-157</v>
      </c>
      <c r="I31" s="40"/>
      <c r="J31" s="40"/>
      <c r="K31" s="40"/>
      <c r="L31" s="40">
        <v>-2392</v>
      </c>
    </row>
    <row r="32" spans="6:12" ht="12.75">
      <c r="F32" s="40"/>
      <c r="G32" s="40"/>
      <c r="H32" s="40"/>
      <c r="I32" s="40"/>
      <c r="J32" s="40"/>
      <c r="K32" s="40"/>
      <c r="L32" s="40"/>
    </row>
    <row r="33" spans="3:12" ht="12.75">
      <c r="C33" s="1" t="s">
        <v>20</v>
      </c>
      <c r="D33" s="1" t="s">
        <v>21</v>
      </c>
      <c r="F33" s="40"/>
      <c r="G33" s="40"/>
      <c r="H33" s="40">
        <v>-8432</v>
      </c>
      <c r="I33" s="40"/>
      <c r="J33" s="40"/>
      <c r="K33" s="40"/>
      <c r="L33" s="40">
        <v>-33136</v>
      </c>
    </row>
    <row r="34" spans="6:12" ht="12.75">
      <c r="F34" s="40"/>
      <c r="G34" s="40"/>
      <c r="H34" s="40"/>
      <c r="I34" s="40"/>
      <c r="J34" s="40"/>
      <c r="K34" s="40"/>
      <c r="L34" s="40"/>
    </row>
    <row r="35" spans="3:12" ht="12.75">
      <c r="C35" s="1" t="s">
        <v>22</v>
      </c>
      <c r="D35" s="1" t="s">
        <v>23</v>
      </c>
      <c r="F35" s="41">
        <v>0</v>
      </c>
      <c r="G35" s="40"/>
      <c r="H35" s="41">
        <v>0</v>
      </c>
      <c r="I35" s="40"/>
      <c r="J35" s="41">
        <v>0</v>
      </c>
      <c r="K35" s="40"/>
      <c r="L35" s="41">
        <v>0</v>
      </c>
    </row>
    <row r="36" spans="6:12" ht="12.75">
      <c r="F36" s="40"/>
      <c r="G36" s="40"/>
      <c r="H36" s="40"/>
      <c r="I36" s="40"/>
      <c r="J36" s="40"/>
      <c r="K36" s="40"/>
      <c r="L36" s="40"/>
    </row>
    <row r="37" spans="1:12" ht="38.25">
      <c r="A37" s="5"/>
      <c r="C37" s="11" t="s">
        <v>24</v>
      </c>
      <c r="D37" s="4" t="s">
        <v>96</v>
      </c>
      <c r="F37" s="34">
        <f>F29+F31+F33+F35</f>
        <v>0</v>
      </c>
      <c r="G37" s="40"/>
      <c r="H37" s="34">
        <f>H29+H31+H33+H35</f>
        <v>42950</v>
      </c>
      <c r="I37" s="40"/>
      <c r="J37" s="34">
        <f>J29+J31+J33+J35</f>
        <v>0</v>
      </c>
      <c r="K37" s="40"/>
      <c r="L37" s="34">
        <f>L29+L31+L33+L35</f>
        <v>80327</v>
      </c>
    </row>
    <row r="38" spans="6:12" ht="12.75">
      <c r="F38" s="40"/>
      <c r="G38" s="40"/>
      <c r="H38" s="40"/>
      <c r="I38" s="40"/>
      <c r="J38" s="40"/>
      <c r="K38" s="40"/>
      <c r="L38" s="40"/>
    </row>
    <row r="39" spans="1:12" ht="25.5">
      <c r="A39" s="5"/>
      <c r="C39" s="11" t="s">
        <v>25</v>
      </c>
      <c r="D39" s="3" t="s">
        <v>97</v>
      </c>
      <c r="F39" s="34">
        <v>0</v>
      </c>
      <c r="G39" s="40"/>
      <c r="H39" s="34">
        <v>0</v>
      </c>
      <c r="I39" s="40"/>
      <c r="J39" s="34">
        <v>0</v>
      </c>
      <c r="K39" s="40"/>
      <c r="L39" s="34">
        <v>0</v>
      </c>
    </row>
    <row r="40" spans="6:12" ht="12.75">
      <c r="F40" s="40"/>
      <c r="G40" s="40"/>
      <c r="H40" s="40"/>
      <c r="I40" s="40"/>
      <c r="J40" s="40"/>
      <c r="K40" s="40"/>
      <c r="L40" s="40"/>
    </row>
    <row r="41" spans="1:12" ht="38.25">
      <c r="A41" s="5"/>
      <c r="C41" s="11" t="s">
        <v>26</v>
      </c>
      <c r="D41" s="4" t="s">
        <v>96</v>
      </c>
      <c r="F41" s="34">
        <f>F37</f>
        <v>0</v>
      </c>
      <c r="G41" s="40"/>
      <c r="H41" s="34">
        <f>H37</f>
        <v>42950</v>
      </c>
      <c r="I41" s="40"/>
      <c r="J41" s="34">
        <f>J37</f>
        <v>0</v>
      </c>
      <c r="K41" s="40"/>
      <c r="L41" s="34">
        <f>L37</f>
        <v>80327</v>
      </c>
    </row>
    <row r="42" spans="6:12" ht="12.75">
      <c r="F42" s="40"/>
      <c r="G42" s="40"/>
      <c r="H42" s="40"/>
      <c r="I42" s="40"/>
      <c r="J42" s="40"/>
      <c r="K42" s="40"/>
      <c r="L42" s="40"/>
    </row>
    <row r="43" spans="3:12" ht="12.75">
      <c r="C43" s="1" t="s">
        <v>27</v>
      </c>
      <c r="D43" s="1" t="s">
        <v>98</v>
      </c>
      <c r="F43" s="41"/>
      <c r="G43" s="40"/>
      <c r="H43" s="41">
        <v>-12177</v>
      </c>
      <c r="I43" s="40"/>
      <c r="J43" s="41"/>
      <c r="K43" s="40"/>
      <c r="L43" s="41">
        <v>-26338</v>
      </c>
    </row>
    <row r="44" spans="6:12" ht="12.75">
      <c r="F44" s="40"/>
      <c r="G44" s="40"/>
      <c r="H44" s="40"/>
      <c r="I44" s="40"/>
      <c r="J44" s="40"/>
      <c r="K44" s="40"/>
      <c r="L44" s="40"/>
    </row>
    <row r="45" spans="3:12" ht="12.75">
      <c r="C45" s="11" t="s">
        <v>28</v>
      </c>
      <c r="D45" s="4" t="s">
        <v>99</v>
      </c>
      <c r="F45" s="40">
        <f>F41+F43</f>
        <v>0</v>
      </c>
      <c r="G45" s="40"/>
      <c r="H45" s="40">
        <f>H41+H43</f>
        <v>30773</v>
      </c>
      <c r="I45" s="40"/>
      <c r="J45" s="40">
        <f>J41+J43</f>
        <v>0</v>
      </c>
      <c r="K45" s="40"/>
      <c r="L45" s="40">
        <f>L41+L43</f>
        <v>53989</v>
      </c>
    </row>
    <row r="46" spans="3:12" ht="13.5" customHeight="1">
      <c r="C46" s="11"/>
      <c r="D46" s="3" t="s">
        <v>100</v>
      </c>
      <c r="F46" s="40"/>
      <c r="G46" s="40"/>
      <c r="H46" s="40"/>
      <c r="I46" s="40"/>
      <c r="J46" s="40"/>
      <c r="K46" s="40"/>
      <c r="L46" s="40"/>
    </row>
    <row r="47" spans="6:12" ht="12.75">
      <c r="F47" s="40"/>
      <c r="G47" s="40"/>
      <c r="H47" s="40"/>
      <c r="I47" s="40"/>
      <c r="J47" s="40"/>
      <c r="K47" s="40"/>
      <c r="L47" s="40"/>
    </row>
    <row r="48" spans="4:12" ht="12.75">
      <c r="D48" s="1" t="s">
        <v>29</v>
      </c>
      <c r="F48" s="41">
        <v>0</v>
      </c>
      <c r="G48" s="40"/>
      <c r="H48" s="41">
        <v>0</v>
      </c>
      <c r="I48" s="40"/>
      <c r="J48" s="41">
        <v>0</v>
      </c>
      <c r="K48" s="40"/>
      <c r="L48" s="41">
        <v>0</v>
      </c>
    </row>
    <row r="49" spans="6:12" ht="12.75">
      <c r="F49" s="54"/>
      <c r="G49" s="40"/>
      <c r="H49" s="54"/>
      <c r="I49" s="40"/>
      <c r="J49" s="54"/>
      <c r="K49" s="40"/>
      <c r="L49" s="54"/>
    </row>
    <row r="50" spans="3:12" ht="12.75">
      <c r="C50" s="1" t="s">
        <v>30</v>
      </c>
      <c r="D50" s="1" t="s">
        <v>106</v>
      </c>
      <c r="F50" s="54">
        <v>0</v>
      </c>
      <c r="G50" s="40"/>
      <c r="H50" s="54">
        <v>0</v>
      </c>
      <c r="I50" s="40"/>
      <c r="J50" s="54">
        <v>0</v>
      </c>
      <c r="K50" s="40"/>
      <c r="L50" s="54">
        <v>0</v>
      </c>
    </row>
    <row r="51" spans="4:12" ht="12.75">
      <c r="D51" s="1" t="s">
        <v>105</v>
      </c>
      <c r="F51" s="54"/>
      <c r="G51" s="40"/>
      <c r="H51" s="54"/>
      <c r="I51" s="40"/>
      <c r="J51" s="54"/>
      <c r="K51" s="40"/>
      <c r="L51" s="54"/>
    </row>
    <row r="52" spans="6:12" ht="12.75">
      <c r="F52" s="40"/>
      <c r="G52" s="40"/>
      <c r="H52" s="40"/>
      <c r="I52" s="40"/>
      <c r="J52" s="40"/>
      <c r="K52" s="40"/>
      <c r="L52" s="40"/>
    </row>
    <row r="53" spans="3:12" ht="38.25">
      <c r="C53" s="11" t="s">
        <v>31</v>
      </c>
      <c r="D53" s="4" t="s">
        <v>101</v>
      </c>
      <c r="F53" s="40">
        <f>F45</f>
        <v>0</v>
      </c>
      <c r="G53" s="40"/>
      <c r="H53" s="40">
        <f>H45</f>
        <v>30773</v>
      </c>
      <c r="I53" s="40"/>
      <c r="J53" s="40">
        <f>J45</f>
        <v>0</v>
      </c>
      <c r="K53" s="40"/>
      <c r="L53" s="40">
        <f>L45</f>
        <v>53989</v>
      </c>
    </row>
    <row r="54" spans="6:12" ht="12.75">
      <c r="F54" s="40"/>
      <c r="G54" s="40"/>
      <c r="H54" s="40"/>
      <c r="I54" s="40"/>
      <c r="J54" s="40"/>
      <c r="K54" s="40"/>
      <c r="L54" s="40"/>
    </row>
    <row r="55" spans="3:12" ht="12.75">
      <c r="C55" s="1" t="s">
        <v>35</v>
      </c>
      <c r="D55" s="12" t="s">
        <v>32</v>
      </c>
      <c r="F55" s="40">
        <v>0</v>
      </c>
      <c r="G55" s="40"/>
      <c r="H55" s="40">
        <v>0</v>
      </c>
      <c r="I55" s="40"/>
      <c r="J55" s="40">
        <v>0</v>
      </c>
      <c r="K55" s="40"/>
      <c r="L55" s="40">
        <v>0</v>
      </c>
    </row>
    <row r="56" spans="4:12" ht="12.75">
      <c r="D56" s="12" t="s">
        <v>29</v>
      </c>
      <c r="F56" s="40">
        <v>0</v>
      </c>
      <c r="G56" s="40"/>
      <c r="H56" s="40">
        <v>0</v>
      </c>
      <c r="I56" s="40"/>
      <c r="J56" s="40">
        <v>0</v>
      </c>
      <c r="K56" s="40"/>
      <c r="L56" s="40">
        <v>0</v>
      </c>
    </row>
    <row r="57" spans="4:12" ht="12.75">
      <c r="D57" s="12" t="s">
        <v>33</v>
      </c>
      <c r="F57" s="40"/>
      <c r="G57" s="40"/>
      <c r="H57" s="40"/>
      <c r="I57" s="40"/>
      <c r="J57" s="40"/>
      <c r="K57" s="40"/>
      <c r="L57" s="40"/>
    </row>
    <row r="58" spans="4:12" ht="12.75">
      <c r="D58" s="1" t="s">
        <v>34</v>
      </c>
      <c r="F58" s="41">
        <v>0</v>
      </c>
      <c r="G58" s="40"/>
      <c r="H58" s="41">
        <v>0</v>
      </c>
      <c r="I58" s="40"/>
      <c r="J58" s="41">
        <v>0</v>
      </c>
      <c r="K58" s="40"/>
      <c r="L58" s="41">
        <v>0</v>
      </c>
    </row>
    <row r="59" spans="6:12" ht="12.75">
      <c r="F59" s="40"/>
      <c r="G59" s="40"/>
      <c r="H59" s="40"/>
      <c r="I59" s="40"/>
      <c r="J59" s="40"/>
      <c r="K59" s="40"/>
      <c r="L59" s="40"/>
    </row>
    <row r="60" spans="3:12" ht="25.5">
      <c r="C60" s="11" t="s">
        <v>102</v>
      </c>
      <c r="D60" s="4" t="s">
        <v>103</v>
      </c>
      <c r="F60" s="41">
        <f>F53</f>
        <v>0</v>
      </c>
      <c r="G60" s="40"/>
      <c r="H60" s="41">
        <f>H53</f>
        <v>30773</v>
      </c>
      <c r="I60" s="40"/>
      <c r="J60" s="41">
        <f>J53</f>
        <v>0</v>
      </c>
      <c r="K60" s="40"/>
      <c r="L60" s="41">
        <f>L53</f>
        <v>53989</v>
      </c>
    </row>
    <row r="61" spans="6:12" ht="12.75">
      <c r="F61" s="40"/>
      <c r="G61" s="40"/>
      <c r="H61" s="40"/>
      <c r="I61" s="40"/>
      <c r="J61" s="40"/>
      <c r="K61" s="40"/>
      <c r="L61" s="40"/>
    </row>
    <row r="62" spans="1:12" ht="38.25">
      <c r="A62" s="11">
        <v>3</v>
      </c>
      <c r="C62" s="11" t="s">
        <v>17</v>
      </c>
      <c r="D62" s="4" t="s">
        <v>104</v>
      </c>
      <c r="F62" s="40"/>
      <c r="G62" s="40"/>
      <c r="H62" s="40"/>
      <c r="I62" s="40"/>
      <c r="J62" s="40"/>
      <c r="K62" s="40"/>
      <c r="L62" s="40"/>
    </row>
    <row r="63" spans="6:12" ht="12.75">
      <c r="F63" s="40"/>
      <c r="G63" s="40"/>
      <c r="H63" s="40"/>
      <c r="I63" s="40"/>
      <c r="J63" s="40"/>
      <c r="K63" s="40"/>
      <c r="L63" s="40"/>
    </row>
    <row r="64" spans="4:12" ht="12.75">
      <c r="D64" s="1" t="s">
        <v>63</v>
      </c>
      <c r="F64" s="44">
        <f>F53/877.5</f>
        <v>0</v>
      </c>
      <c r="G64" s="40"/>
      <c r="H64" s="44">
        <f>H53/877.5</f>
        <v>35.06894586894587</v>
      </c>
      <c r="I64" s="40"/>
      <c r="J64" s="44">
        <f>J53/877.5</f>
        <v>0</v>
      </c>
      <c r="K64" s="40"/>
      <c r="L64" s="44">
        <f>L53/877.5</f>
        <v>61.525925925925925</v>
      </c>
    </row>
    <row r="65" spans="4:12" ht="12.75">
      <c r="D65" s="1" t="s">
        <v>56</v>
      </c>
      <c r="F65" s="40"/>
      <c r="G65" s="40"/>
      <c r="H65" s="40"/>
      <c r="I65" s="40"/>
      <c r="J65" s="40"/>
      <c r="K65" s="40"/>
      <c r="L65" s="40"/>
    </row>
    <row r="66" spans="6:12" ht="12.75">
      <c r="F66" s="40"/>
      <c r="G66" s="40"/>
      <c r="H66" s="40"/>
      <c r="I66" s="40"/>
      <c r="J66" s="40"/>
      <c r="K66" s="40"/>
      <c r="L66" s="40"/>
    </row>
    <row r="67" spans="4:12" ht="12.75">
      <c r="D67" s="1" t="s">
        <v>64</v>
      </c>
      <c r="F67" s="40">
        <v>0</v>
      </c>
      <c r="G67" s="40"/>
      <c r="H67" s="40">
        <v>0</v>
      </c>
      <c r="I67" s="40"/>
      <c r="J67" s="40">
        <v>0</v>
      </c>
      <c r="K67" s="40"/>
      <c r="L67" s="40">
        <v>0</v>
      </c>
    </row>
    <row r="68" spans="4:12" ht="12.75">
      <c r="D68" s="1" t="s">
        <v>36</v>
      </c>
      <c r="F68" s="41"/>
      <c r="G68" s="40"/>
      <c r="H68" s="41"/>
      <c r="I68" s="40"/>
      <c r="J68" s="41"/>
      <c r="K68" s="40"/>
      <c r="L68" s="41"/>
    </row>
    <row r="70" spans="1:12" ht="12.75">
      <c r="A70" s="1">
        <v>4</v>
      </c>
      <c r="D70" s="1" t="s">
        <v>37</v>
      </c>
      <c r="F70" s="44"/>
      <c r="H70" s="44"/>
      <c r="J70" s="44"/>
      <c r="L70" s="44"/>
    </row>
    <row r="71" spans="4:12" ht="12.75">
      <c r="D71" s="1" t="s">
        <v>38</v>
      </c>
      <c r="F71" s="59" t="s">
        <v>111</v>
      </c>
      <c r="H71" s="40"/>
      <c r="J71" s="40"/>
      <c r="L71" s="40"/>
    </row>
    <row r="73" spans="6:10" ht="12.75">
      <c r="F73" s="24" t="s">
        <v>39</v>
      </c>
      <c r="J73" s="24" t="s">
        <v>40</v>
      </c>
    </row>
    <row r="74" spans="6:12" ht="12.75">
      <c r="F74" s="50" t="s">
        <v>13</v>
      </c>
      <c r="G74" s="50"/>
      <c r="H74" s="50"/>
      <c r="J74" s="50" t="s">
        <v>41</v>
      </c>
      <c r="K74" s="50"/>
      <c r="L74" s="50"/>
    </row>
    <row r="75" spans="1:12" ht="12.75">
      <c r="A75" s="1">
        <v>5</v>
      </c>
      <c r="D75" s="1" t="s">
        <v>42</v>
      </c>
      <c r="F75" s="47"/>
      <c r="H75" s="47"/>
      <c r="J75" s="47">
        <v>4.4</v>
      </c>
      <c r="L75" s="47"/>
    </row>
    <row r="78" ht="12.75">
      <c r="D78" s="2" t="s">
        <v>43</v>
      </c>
    </row>
    <row r="80" ht="12.75">
      <c r="D80" s="1" t="s">
        <v>108</v>
      </c>
    </row>
    <row r="81" ht="12.75">
      <c r="D81" s="1" t="s">
        <v>112</v>
      </c>
    </row>
  </sheetData>
  <printOptions/>
  <pageMargins left="0.222440945" right="0.222440945" top="0.340551181" bottom="0.590551181102362" header="0.261811024" footer="0.51181102362204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D32" sqref="D32"/>
    </sheetView>
  </sheetViews>
  <sheetFormatPr defaultColWidth="9.140625" defaultRowHeight="15"/>
  <cols>
    <col min="1" max="1" width="2.57421875" style="1" customWidth="1"/>
    <col min="2" max="2" width="0.85546875" style="1" customWidth="1"/>
    <col min="3" max="3" width="3.140625" style="1" customWidth="1"/>
    <col min="4" max="4" width="27.7109375" style="1" customWidth="1"/>
    <col min="5" max="5" width="0.85546875" style="1" customWidth="1"/>
    <col min="6" max="6" width="11.57421875" style="16" customWidth="1"/>
    <col min="7" max="7" width="0.85546875" style="16" customWidth="1"/>
    <col min="8" max="8" width="16.7109375" style="16" customWidth="1"/>
    <col min="9" max="9" width="0.85546875" style="1" customWidth="1"/>
    <col min="10" max="10" width="11.57421875" style="1" customWidth="1"/>
    <col min="11" max="11" width="0.85546875" style="1" customWidth="1"/>
    <col min="12" max="12" width="14.7109375" style="1" customWidth="1"/>
    <col min="13" max="13" width="2.7109375" style="1" customWidth="1"/>
    <col min="14" max="16384" width="9.140625" style="1" customWidth="1"/>
  </cols>
  <sheetData>
    <row r="1" spans="1:12" ht="18.75">
      <c r="A1" s="26" t="s">
        <v>44</v>
      </c>
      <c r="B1" s="27"/>
      <c r="C1" s="27"/>
      <c r="D1" s="27"/>
      <c r="E1" s="27"/>
      <c r="F1" s="28"/>
      <c r="G1" s="28"/>
      <c r="H1" s="28"/>
      <c r="I1" s="27"/>
      <c r="J1" s="27"/>
      <c r="K1" s="27"/>
      <c r="L1" s="27"/>
    </row>
    <row r="2" spans="1:12" ht="18.75">
      <c r="A2" s="26"/>
      <c r="B2" s="27"/>
      <c r="C2" s="27"/>
      <c r="D2" s="27"/>
      <c r="E2" s="27"/>
      <c r="F2" s="28"/>
      <c r="G2" s="28"/>
      <c r="H2" s="28"/>
      <c r="I2" s="27"/>
      <c r="J2" s="27"/>
      <c r="K2" s="27"/>
      <c r="L2" s="27"/>
    </row>
    <row r="3" spans="1:12" ht="12.75">
      <c r="A3" s="2"/>
      <c r="L3" s="49"/>
    </row>
    <row r="4" spans="1:13" ht="48">
      <c r="A4" s="2"/>
      <c r="E4" s="7"/>
      <c r="F4"/>
      <c r="G4"/>
      <c r="H4"/>
      <c r="I4" s="9"/>
      <c r="J4" s="17" t="s">
        <v>45</v>
      </c>
      <c r="K4" s="17"/>
      <c r="L4" s="45" t="s">
        <v>46</v>
      </c>
      <c r="M4" s="25"/>
    </row>
    <row r="5" spans="1:13" ht="15">
      <c r="A5" s="2"/>
      <c r="E5" s="8"/>
      <c r="F5"/>
      <c r="G5"/>
      <c r="H5"/>
      <c r="I5" s="10"/>
      <c r="J5" s="18" t="s">
        <v>117</v>
      </c>
      <c r="K5" s="18"/>
      <c r="L5" s="48" t="s">
        <v>113</v>
      </c>
      <c r="M5" s="25"/>
    </row>
    <row r="6" spans="1:13" ht="15">
      <c r="A6" s="2"/>
      <c r="E6" s="8"/>
      <c r="F6"/>
      <c r="G6"/>
      <c r="H6"/>
      <c r="I6" s="10"/>
      <c r="J6" s="19" t="s">
        <v>16</v>
      </c>
      <c r="K6" s="18"/>
      <c r="L6" s="46" t="s">
        <v>16</v>
      </c>
      <c r="M6" s="25"/>
    </row>
    <row r="7" spans="1:12" ht="15">
      <c r="A7" s="2"/>
      <c r="F7"/>
      <c r="G7"/>
      <c r="H7"/>
      <c r="J7" s="16"/>
      <c r="K7" s="16"/>
      <c r="L7" s="16"/>
    </row>
    <row r="8" spans="1:12" ht="15">
      <c r="A8" s="1">
        <v>1</v>
      </c>
      <c r="B8"/>
      <c r="D8" s="1" t="s">
        <v>66</v>
      </c>
      <c r="F8"/>
      <c r="G8"/>
      <c r="H8"/>
      <c r="J8" s="16"/>
      <c r="K8" s="16"/>
      <c r="L8" s="16">
        <v>508630</v>
      </c>
    </row>
    <row r="9" spans="1:12" ht="15">
      <c r="A9" s="1">
        <v>2</v>
      </c>
      <c r="B9"/>
      <c r="D9" s="1" t="s">
        <v>67</v>
      </c>
      <c r="F9"/>
      <c r="G9"/>
      <c r="H9"/>
      <c r="J9" s="16"/>
      <c r="K9" s="16"/>
      <c r="L9" s="16"/>
    </row>
    <row r="10" spans="1:12" ht="15">
      <c r="A10" s="1">
        <v>3</v>
      </c>
      <c r="D10" s="1" t="s">
        <v>68</v>
      </c>
      <c r="F10"/>
      <c r="G10"/>
      <c r="H10"/>
      <c r="J10" s="16"/>
      <c r="K10" s="16"/>
      <c r="L10" s="16">
        <v>0</v>
      </c>
    </row>
    <row r="11" spans="1:12" ht="15">
      <c r="A11" s="1">
        <v>4</v>
      </c>
      <c r="C11" s="11"/>
      <c r="D11" s="4" t="s">
        <v>69</v>
      </c>
      <c r="F11"/>
      <c r="G11"/>
      <c r="H11"/>
      <c r="J11" s="16"/>
      <c r="K11" s="16"/>
      <c r="L11" s="16">
        <v>175</v>
      </c>
    </row>
    <row r="12" spans="1:12" ht="15">
      <c r="A12" s="1">
        <v>5</v>
      </c>
      <c r="C12" s="11"/>
      <c r="D12" s="4" t="s">
        <v>70</v>
      </c>
      <c r="F12"/>
      <c r="G12"/>
      <c r="H12"/>
      <c r="J12" s="16"/>
      <c r="K12" s="16"/>
      <c r="L12" s="16">
        <v>0</v>
      </c>
    </row>
    <row r="13" spans="1:12" ht="15">
      <c r="A13" s="1">
        <v>6</v>
      </c>
      <c r="C13" s="11"/>
      <c r="D13" s="4" t="s">
        <v>71</v>
      </c>
      <c r="F13"/>
      <c r="G13"/>
      <c r="H13"/>
      <c r="J13" s="16"/>
      <c r="K13" s="16"/>
      <c r="L13" s="16">
        <v>0</v>
      </c>
    </row>
    <row r="14" spans="1:12" ht="15">
      <c r="A14" s="1">
        <v>7</v>
      </c>
      <c r="C14" s="11"/>
      <c r="D14" s="4" t="s">
        <v>72</v>
      </c>
      <c r="F14"/>
      <c r="G14"/>
      <c r="H14"/>
      <c r="J14" s="16"/>
      <c r="K14" s="16"/>
      <c r="L14" s="16">
        <v>0</v>
      </c>
    </row>
    <row r="15" spans="6:12" ht="15">
      <c r="F15"/>
      <c r="G15"/>
      <c r="H15"/>
      <c r="J15" s="16"/>
      <c r="K15" s="16"/>
      <c r="L15" s="16"/>
    </row>
    <row r="16" spans="1:12" ht="15">
      <c r="A16" s="1">
        <v>8</v>
      </c>
      <c r="D16" s="1" t="s">
        <v>47</v>
      </c>
      <c r="F16"/>
      <c r="G16"/>
      <c r="H16"/>
      <c r="J16" s="16"/>
      <c r="K16" s="16"/>
      <c r="L16" s="16"/>
    </row>
    <row r="17" spans="4:12" ht="15">
      <c r="D17" s="13" t="s">
        <v>73</v>
      </c>
      <c r="F17"/>
      <c r="G17"/>
      <c r="H17"/>
      <c r="J17" s="16"/>
      <c r="K17" s="16"/>
      <c r="L17" s="16">
        <v>93024</v>
      </c>
    </row>
    <row r="18" spans="4:12" ht="15">
      <c r="D18" s="13" t="s">
        <v>74</v>
      </c>
      <c r="F18"/>
      <c r="G18"/>
      <c r="H18"/>
      <c r="J18" s="16"/>
      <c r="K18" s="16"/>
      <c r="L18" s="16">
        <v>8719</v>
      </c>
    </row>
    <row r="19" spans="4:12" ht="15">
      <c r="D19" s="13" t="s">
        <v>48</v>
      </c>
      <c r="F19"/>
      <c r="G19"/>
      <c r="H19"/>
      <c r="J19" s="16"/>
      <c r="K19" s="16"/>
      <c r="L19" s="16">
        <v>0</v>
      </c>
    </row>
    <row r="20" spans="4:12" ht="15">
      <c r="D20" s="13" t="s">
        <v>75</v>
      </c>
      <c r="F20"/>
      <c r="G20"/>
      <c r="H20"/>
      <c r="J20" s="16"/>
      <c r="K20" s="16"/>
      <c r="L20" s="16">
        <v>70427</v>
      </c>
    </row>
    <row r="21" spans="4:12" ht="15">
      <c r="D21" s="13" t="s">
        <v>76</v>
      </c>
      <c r="F21"/>
      <c r="G21"/>
      <c r="H21"/>
      <c r="J21" s="16"/>
      <c r="K21" s="16"/>
      <c r="L21" s="16">
        <v>16371</v>
      </c>
    </row>
    <row r="22" spans="4:12" ht="15">
      <c r="D22" s="13"/>
      <c r="F22"/>
      <c r="G22"/>
      <c r="H22" s="56"/>
      <c r="J22" s="20">
        <f>SUM(J17:J21)</f>
        <v>0</v>
      </c>
      <c r="K22" s="16"/>
      <c r="L22" s="20">
        <f>SUM(L17:L21)</f>
        <v>188541</v>
      </c>
    </row>
    <row r="23" spans="4:12" ht="15">
      <c r="D23" s="13"/>
      <c r="F23"/>
      <c r="G23"/>
      <c r="H23"/>
      <c r="J23" s="23"/>
      <c r="K23" s="16"/>
      <c r="L23" s="23"/>
    </row>
    <row r="24" spans="1:12" ht="15">
      <c r="A24" s="1">
        <v>9</v>
      </c>
      <c r="B24" s="1">
        <v>9</v>
      </c>
      <c r="D24" s="1" t="s">
        <v>49</v>
      </c>
      <c r="F24"/>
      <c r="G24"/>
      <c r="H24"/>
      <c r="J24" s="16"/>
      <c r="K24" s="16"/>
      <c r="L24" s="16"/>
    </row>
    <row r="25" spans="4:12" ht="15">
      <c r="D25" s="13" t="s">
        <v>78</v>
      </c>
      <c r="F25"/>
      <c r="G25"/>
      <c r="H25"/>
      <c r="J25" s="16"/>
      <c r="K25" s="16"/>
      <c r="L25" s="16">
        <v>190384</v>
      </c>
    </row>
    <row r="26" spans="4:12" ht="15">
      <c r="D26" s="13" t="s">
        <v>77</v>
      </c>
      <c r="F26"/>
      <c r="G26"/>
      <c r="H26"/>
      <c r="J26" s="16"/>
      <c r="K26" s="16"/>
      <c r="L26" s="16">
        <v>71642</v>
      </c>
    </row>
    <row r="27" spans="4:12" ht="15">
      <c r="D27" s="13" t="s">
        <v>50</v>
      </c>
      <c r="F27"/>
      <c r="G27"/>
      <c r="H27"/>
      <c r="J27" s="16"/>
      <c r="K27" s="16"/>
      <c r="L27" s="16">
        <v>970</v>
      </c>
    </row>
    <row r="28" spans="3:12" ht="15">
      <c r="C28" s="11"/>
      <c r="D28" s="14" t="s">
        <v>51</v>
      </c>
      <c r="F28"/>
      <c r="G28"/>
      <c r="H28"/>
      <c r="J28" s="16"/>
      <c r="K28" s="16"/>
      <c r="L28" s="16">
        <v>195</v>
      </c>
    </row>
    <row r="29" spans="3:12" ht="15">
      <c r="C29" s="11"/>
      <c r="D29" s="15" t="s">
        <v>52</v>
      </c>
      <c r="F29"/>
      <c r="G29"/>
      <c r="H29"/>
      <c r="J29" s="16"/>
      <c r="K29" s="16"/>
      <c r="L29" s="16">
        <v>0</v>
      </c>
    </row>
    <row r="30" spans="3:12" ht="15">
      <c r="C30" s="11"/>
      <c r="D30" s="15" t="s">
        <v>76</v>
      </c>
      <c r="F30"/>
      <c r="G30"/>
      <c r="H30"/>
      <c r="J30" s="16"/>
      <c r="K30" s="16"/>
      <c r="L30" s="16">
        <v>188</v>
      </c>
    </row>
    <row r="31" spans="4:12" ht="15">
      <c r="D31" s="15"/>
      <c r="F31"/>
      <c r="G31"/>
      <c r="H31"/>
      <c r="J31" s="20">
        <f>SUM(J25:J30)</f>
        <v>0</v>
      </c>
      <c r="K31" s="16"/>
      <c r="L31" s="20">
        <f>SUM(L25:L30)</f>
        <v>263379</v>
      </c>
    </row>
    <row r="32" spans="6:12" ht="15">
      <c r="F32"/>
      <c r="G32"/>
      <c r="H32"/>
      <c r="J32" s="16"/>
      <c r="K32" s="16"/>
      <c r="L32" s="16"/>
    </row>
    <row r="33" spans="1:12" ht="15">
      <c r="A33" s="1">
        <v>10</v>
      </c>
      <c r="D33" s="1" t="s">
        <v>79</v>
      </c>
      <c r="F33"/>
      <c r="G33"/>
      <c r="H33"/>
      <c r="J33" s="24">
        <f>J22-J31</f>
        <v>0</v>
      </c>
      <c r="K33" s="24"/>
      <c r="L33" s="24">
        <f>L22-L31</f>
        <v>-74838</v>
      </c>
    </row>
    <row r="34" spans="6:12" ht="15.75" thickBot="1">
      <c r="F34"/>
      <c r="G34"/>
      <c r="H34"/>
      <c r="J34" s="21">
        <f>SUM(J8:J12)+J33</f>
        <v>0</v>
      </c>
      <c r="K34" s="16"/>
      <c r="L34" s="21">
        <f>SUM(L8:L12)+L33</f>
        <v>433967</v>
      </c>
    </row>
    <row r="35" spans="1:12" ht="15.75" thickTop="1">
      <c r="A35" s="1">
        <v>11</v>
      </c>
      <c r="D35" s="1" t="s">
        <v>80</v>
      </c>
      <c r="F35"/>
      <c r="G35"/>
      <c r="H35"/>
      <c r="J35" s="16"/>
      <c r="K35" s="16"/>
      <c r="L35" s="16"/>
    </row>
    <row r="36" spans="4:12" ht="15">
      <c r="D36" s="12" t="s">
        <v>81</v>
      </c>
      <c r="F36"/>
      <c r="G36"/>
      <c r="H36"/>
      <c r="J36" s="16"/>
      <c r="K36" s="16"/>
      <c r="L36" s="16">
        <v>87750</v>
      </c>
    </row>
    <row r="37" spans="4:12" ht="15">
      <c r="D37" s="1" t="s">
        <v>53</v>
      </c>
      <c r="F37"/>
      <c r="G37"/>
      <c r="H37"/>
      <c r="J37" s="16"/>
      <c r="K37" s="16"/>
      <c r="L37" s="16"/>
    </row>
    <row r="38" spans="4:12" ht="15">
      <c r="D38" s="14" t="s">
        <v>84</v>
      </c>
      <c r="F38"/>
      <c r="G38"/>
      <c r="H38"/>
      <c r="J38" s="16"/>
      <c r="K38" s="16"/>
      <c r="L38" s="16">
        <v>108488</v>
      </c>
    </row>
    <row r="39" spans="4:12" ht="15">
      <c r="D39" s="13" t="s">
        <v>82</v>
      </c>
      <c r="F39"/>
      <c r="G39"/>
      <c r="H39"/>
      <c r="J39" s="16"/>
      <c r="K39" s="16"/>
      <c r="L39" s="16">
        <v>55352</v>
      </c>
    </row>
    <row r="40" spans="4:12" ht="15">
      <c r="D40" s="13" t="s">
        <v>83</v>
      </c>
      <c r="F40"/>
      <c r="G40"/>
      <c r="H40"/>
      <c r="J40" s="16"/>
      <c r="K40" s="16"/>
      <c r="L40" s="16">
        <v>0</v>
      </c>
    </row>
    <row r="41" spans="4:12" ht="15">
      <c r="D41" s="13" t="s">
        <v>85</v>
      </c>
      <c r="F41"/>
      <c r="G41"/>
      <c r="H41"/>
      <c r="J41" s="16"/>
      <c r="K41" s="16"/>
      <c r="L41" s="16">
        <v>0</v>
      </c>
    </row>
    <row r="42" spans="4:12" ht="15">
      <c r="D42" s="13" t="s">
        <v>86</v>
      </c>
      <c r="F42"/>
      <c r="G42"/>
      <c r="H42"/>
      <c r="J42" s="23"/>
      <c r="K42" s="23"/>
      <c r="L42" s="16">
        <v>175767</v>
      </c>
    </row>
    <row r="43" spans="4:12" ht="15">
      <c r="D43" s="13" t="s">
        <v>76</v>
      </c>
      <c r="F43"/>
      <c r="G43"/>
      <c r="H43"/>
      <c r="J43" s="22">
        <v>0</v>
      </c>
      <c r="K43" s="16"/>
      <c r="L43" s="22">
        <v>0</v>
      </c>
    </row>
    <row r="44" spans="3:12" ht="15">
      <c r="C44" s="11"/>
      <c r="D44" s="4"/>
      <c r="F44"/>
      <c r="G44"/>
      <c r="H44"/>
      <c r="J44" s="16">
        <f>SUM(J36:J43)</f>
        <v>0</v>
      </c>
      <c r="K44" s="16"/>
      <c r="L44" s="16">
        <f>SUM(L36:L43)</f>
        <v>427357</v>
      </c>
    </row>
    <row r="45" spans="6:12" ht="15">
      <c r="F45"/>
      <c r="G45"/>
      <c r="H45"/>
      <c r="J45" s="16"/>
      <c r="K45" s="16"/>
      <c r="L45" s="16"/>
    </row>
    <row r="46" spans="1:12" ht="15">
      <c r="A46" s="11">
        <v>12</v>
      </c>
      <c r="C46" s="11"/>
      <c r="D46" s="4" t="s">
        <v>87</v>
      </c>
      <c r="F46"/>
      <c r="G46"/>
      <c r="H46"/>
      <c r="J46" s="16">
        <v>0</v>
      </c>
      <c r="K46" s="16"/>
      <c r="L46" s="16">
        <v>0</v>
      </c>
    </row>
    <row r="47" spans="1:12" ht="15">
      <c r="A47" s="1">
        <v>13</v>
      </c>
      <c r="D47" s="1" t="s">
        <v>88</v>
      </c>
      <c r="F47"/>
      <c r="G47"/>
      <c r="H47"/>
      <c r="J47" s="16">
        <v>0</v>
      </c>
      <c r="K47" s="16"/>
      <c r="L47" s="16">
        <v>0</v>
      </c>
    </row>
    <row r="48" spans="1:12" ht="15">
      <c r="A48" s="1">
        <v>14</v>
      </c>
      <c r="D48" s="1" t="s">
        <v>89</v>
      </c>
      <c r="F48"/>
      <c r="G48"/>
      <c r="H48"/>
      <c r="J48" s="16">
        <v>0</v>
      </c>
      <c r="K48" s="16"/>
      <c r="L48" s="16">
        <v>0</v>
      </c>
    </row>
    <row r="49" spans="1:12" ht="15">
      <c r="A49" s="1">
        <v>15</v>
      </c>
      <c r="D49" s="1" t="s">
        <v>90</v>
      </c>
      <c r="F49"/>
      <c r="G49"/>
      <c r="H49"/>
      <c r="J49" s="16"/>
      <c r="K49" s="16"/>
      <c r="L49" s="16">
        <v>6610</v>
      </c>
    </row>
    <row r="50" spans="6:12" ht="15.75" thickBot="1">
      <c r="F50"/>
      <c r="G50"/>
      <c r="H50" t="s">
        <v>62</v>
      </c>
      <c r="J50" s="21">
        <f>SUM(J44:J49)</f>
        <v>0</v>
      </c>
      <c r="K50" s="16"/>
      <c r="L50" s="21">
        <f>SUM(L44:L49)</f>
        <v>433967</v>
      </c>
    </row>
    <row r="51" spans="6:12" ht="15.75" thickTop="1">
      <c r="F51"/>
      <c r="G51"/>
      <c r="H51"/>
      <c r="J51" s="16" t="s">
        <v>65</v>
      </c>
      <c r="K51" s="16"/>
      <c r="L51" s="16"/>
    </row>
    <row r="52" spans="1:12" ht="15">
      <c r="A52" s="1">
        <v>16</v>
      </c>
      <c r="D52" s="1" t="s">
        <v>91</v>
      </c>
      <c r="F52"/>
      <c r="G52"/>
      <c r="H52"/>
      <c r="J52" s="53">
        <f>+(J44-J12)/87750</f>
        <v>0</v>
      </c>
      <c r="K52" s="16"/>
      <c r="L52" s="53">
        <f>+(L44-L12)/87750</f>
        <v>4.870165242165243</v>
      </c>
    </row>
  </sheetData>
  <printOptions/>
  <pageMargins left="0.47244094488189" right="0.47244094488189" top="0.090551181" bottom="0.090551181" header="0.011811024" footer="0.01181102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9" sqref="F9"/>
    </sheetView>
  </sheetViews>
  <sheetFormatPr defaultColWidth="9.140625" defaultRowHeight="1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 User</dc:creator>
  <cp:keywords/>
  <dc:description/>
  <cp:lastModifiedBy>M &amp; C Services Sdn Bhd</cp:lastModifiedBy>
  <cp:lastPrinted>2002-07-22T05:52:32Z</cp:lastPrinted>
  <dcterms:created xsi:type="dcterms:W3CDTF">1999-10-14T12:58:57Z</dcterms:created>
  <dcterms:modified xsi:type="dcterms:W3CDTF">2002-07-29T09:26:12Z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