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15" windowHeight="4125" activeTab="1"/>
  </bookViews>
  <sheets>
    <sheet name="Consolidated Income State-klse" sheetId="1" r:id="rId1"/>
    <sheet name="Consolidated BS - klse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1">'Consolidated BS - klse'!$A$1:$F$68</definedName>
    <definedName name="_xlnm.Print_Area" localSheetId="0">'Consolidated Income State-klse'!$A$1:$I$68</definedName>
  </definedNames>
  <calcPr fullCalcOnLoad="1"/>
</workbook>
</file>

<file path=xl/sharedStrings.xml><?xml version="1.0" encoding="utf-8"?>
<sst xmlns="http://schemas.openxmlformats.org/spreadsheetml/2006/main" count="209" uniqueCount="128">
  <si>
    <t xml:space="preserve">QUARTERLY REPORT ON CONSOLIDATED RESULTS </t>
  </si>
  <si>
    <t>(THE FIGURES HAVE NOT BEEN AUDITED)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</si>
  <si>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</si>
  <si>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</si>
  <si>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</si>
  <si>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</si>
  <si>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</si>
  <si>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</si>
  <si>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</si>
  <si>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1st Quarter</t>
  </si>
  <si>
    <t>Quarter</t>
  </si>
  <si>
    <t>To date</t>
  </si>
  <si>
    <t>Period</t>
  </si>
  <si>
    <t>30/09/1999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</si>
  <si>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</si>
  <si>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</si>
  <si>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</si>
  <si>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</si>
  <si>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</si>
  <si>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</si>
  <si>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</si>
  <si>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</si>
  <si>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</si>
  <si>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 xml:space="preserve">(a) </t>
  </si>
  <si>
    <t>Operating  profit/(loss)     before   interest  on</t>
  </si>
  <si>
    <t>borrowings,   depreciation   and  amortisation,</t>
  </si>
  <si>
    <t xml:space="preserve">exceptional    items,    income   tax,    minority 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</si>
  <si>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</si>
  <si>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</si>
  <si>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</si>
  <si>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</si>
  <si>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</si>
  <si>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</si>
  <si>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   profit/(loss)   after    interest    on  </t>
  </si>
  <si>
    <t xml:space="preserve">borrowings,  depreciation   and   amortisation </t>
  </si>
  <si>
    <t>and  exceptional items but before income tax,</t>
  </si>
  <si>
    <t>minority interests and  extraordinary  items</t>
  </si>
  <si>
    <t>(f)</t>
  </si>
  <si>
    <t>Share in the results of  associated   companies</t>
  </si>
  <si>
    <t>(g)</t>
  </si>
  <si>
    <t>Profit/(loss) before taxation, minority interests</t>
  </si>
  <si>
    <t>and extraordinary items</t>
  </si>
  <si>
    <t>(h)</t>
  </si>
  <si>
    <t>Taxation</t>
  </si>
  <si>
    <t>(i)</t>
  </si>
  <si>
    <t>i)  Profit/(loss) after taxation before deducting</t>
  </si>
  <si>
    <t xml:space="preserve">     minority interests</t>
  </si>
  <si>
    <t>ii)  Less minority interests</t>
  </si>
  <si>
    <t>(j)</t>
  </si>
  <si>
    <t>Profit/(loss)   after   taxation   attributable   to</t>
  </si>
  <si>
    <t>members of the company</t>
  </si>
  <si>
    <t>INDIVIDUAL</t>
  </si>
  <si>
    <t>CUMULATIVE</t>
  </si>
  <si>
    <t>QUARTER</t>
  </si>
  <si>
    <t>To-date</t>
  </si>
  <si>
    <t xml:space="preserve">(k) </t>
  </si>
  <si>
    <t>i)    Extraordinary items</t>
  </si>
  <si>
    <t>ii)   Less minority interests</t>
  </si>
  <si>
    <t>iii)  Extraordinary items attributable to members</t>
  </si>
  <si>
    <t xml:space="preserve">      of the  company</t>
  </si>
  <si>
    <t>(l)</t>
  </si>
  <si>
    <t xml:space="preserve">Profit/(loss)  after   taxation   and   extraordinary   </t>
  </si>
  <si>
    <t>items attributable to members of the company</t>
  </si>
  <si>
    <t xml:space="preserve">- 2 - </t>
  </si>
  <si>
    <t>3.</t>
  </si>
  <si>
    <t>Earnings per  share  based  on   2(j)  above  after</t>
  </si>
  <si>
    <t xml:space="preserve">deducting any provision for preference dividends, </t>
  </si>
  <si>
    <t xml:space="preserve"> if any:-</t>
  </si>
  <si>
    <t xml:space="preserve">i)  Basic (based on 99,000,000 </t>
  </si>
  <si>
    <t xml:space="preserve">     ordinary shares)  (sen)</t>
  </si>
  <si>
    <t>ii) Fully diluted (based on 99,000,000</t>
  </si>
  <si>
    <t xml:space="preserve"> </t>
  </si>
  <si>
    <t>4.</t>
  </si>
  <si>
    <t>Dividend per share (sen)</t>
  </si>
  <si>
    <t>Dividend Description</t>
  </si>
  <si>
    <t>-</t>
  </si>
  <si>
    <t xml:space="preserve">AS AT END OF  </t>
  </si>
  <si>
    <t xml:space="preserve">AS AT PRECEDING   </t>
  </si>
  <si>
    <t>CURRENT QUARTER</t>
  </si>
  <si>
    <t>FINANCIAL YEAR END</t>
  </si>
  <si>
    <t>5.</t>
  </si>
  <si>
    <t>Net tangible assets per share  (RM)</t>
  </si>
  <si>
    <t>- 3 -</t>
  </si>
  <si>
    <t>CONSOLIDATED BALANCE SHEET</t>
  </si>
  <si>
    <t xml:space="preserve">UNAUDITED </t>
  </si>
  <si>
    <t>AUDITED</t>
  </si>
  <si>
    <t>AS AT</t>
  </si>
  <si>
    <t xml:space="preserve">END OF </t>
  </si>
  <si>
    <t>PRECEDING</t>
  </si>
  <si>
    <t>CURRENT</t>
  </si>
  <si>
    <t xml:space="preserve">FINANCIAL </t>
  </si>
  <si>
    <t>YEAR END</t>
  </si>
  <si>
    <t>30/06/2000</t>
  </si>
  <si>
    <t>Fixed Assets</t>
  </si>
  <si>
    <t>Development Properties</t>
  </si>
  <si>
    <t>Current Assets</t>
  </si>
  <si>
    <t xml:space="preserve">    Development Properties</t>
  </si>
  <si>
    <t xml:space="preserve">    Stocks</t>
  </si>
  <si>
    <t xml:space="preserve">    Trade Debtors</t>
  </si>
  <si>
    <t xml:space="preserve">    Deposits with financial institutions</t>
  </si>
  <si>
    <t xml:space="preserve">    Other Debtors</t>
  </si>
  <si>
    <t xml:space="preserve">    Cash &amp; Bank balances</t>
  </si>
  <si>
    <t>Current Liabilities</t>
  </si>
  <si>
    <t xml:space="preserve">    Short Term Borrowings</t>
  </si>
  <si>
    <t xml:space="preserve">    Trade Creditors</t>
  </si>
  <si>
    <t xml:space="preserve">    Rental Deposits</t>
  </si>
  <si>
    <t xml:space="preserve">    Other Creditors &amp; Accrued Liabilities</t>
  </si>
  <si>
    <t xml:space="preserve">    Provision for Taxation</t>
  </si>
  <si>
    <t>Net Current Assets or Current Liabilities</t>
  </si>
  <si>
    <t xml:space="preserve">- 4 - </t>
  </si>
  <si>
    <t>6.</t>
  </si>
  <si>
    <t>Shareholders' Funds</t>
  </si>
  <si>
    <t xml:space="preserve">  Share Capital</t>
  </si>
  <si>
    <t xml:space="preserve">  Reserves</t>
  </si>
  <si>
    <t xml:space="preserve">     Capital Reserve</t>
  </si>
  <si>
    <t xml:space="preserve">     Retained Profit</t>
  </si>
  <si>
    <t>7.</t>
  </si>
  <si>
    <t>Long Term Borrowings</t>
  </si>
  <si>
    <t>8.</t>
  </si>
  <si>
    <t>Other Long Term Liabilities</t>
  </si>
  <si>
    <t>9.</t>
  </si>
  <si>
    <t>Net tangible assets per share  (sen)</t>
  </si>
  <si>
    <t>FOR THE FINANCIAL QUARTER ENDED 31 DECEMBER 2000</t>
  </si>
  <si>
    <t>31/12/2000</t>
  </si>
  <si>
    <t>31/12/1999</t>
  </si>
  <si>
    <t>2nd Quarter</t>
  </si>
  <si>
    <t>MALAYSIA PACIFIC LAND BERHAD</t>
  </si>
  <si>
    <t>Malaysia Pacific Land Berhad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</si>
</sst>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_);\(&quot;RM&quot;\ #,##0\)"/>
    <numFmt numFmtId="171" formatCode="&quot;RM&quot;\ #,##0_);[Red]\(&quot;RM&quot;\ #,##0\)"/>
    <numFmt numFmtId="172" formatCode="&quot;RM&quot;\ #,##0.00_);\(&quot;RM&quot;\ #,##0.00\)"/>
    <numFmt numFmtId="173" formatCode="&quot;RM&quot;\ #,##0.00_);[Red]\(&quot;RM&quot;\ #,##0.00\)"/>
    <numFmt numFmtId="174" formatCode="_(&quot;RM&quot;\ * #,##0_);_(&quot;RM&quot;\ * \(#,##0\);_(&quot;RM&quot;\ * &quot;-&quot;_);_(@_)"/>
    <numFmt numFmtId="175" formatCode="_(&quot;RM&quot;\ * #,##0.00_);_(&quot;RM&quot;\ * \(#,##0.00\);_(&quot;RM&quot;\ * &quot;-&quot;??_);_(@_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sz val="12.5"/>
      <name val="Arial"/>
      <family val="0"/>
    </font>
    <font>
      <b/>
      <sz val="13.5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3"/>
      <name val="Times New Roman"/>
      <family val="1"/>
    </font>
    <font>
      <sz val="12"/>
      <color indexed="3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1" xfId="15" applyNumberFormat="1" applyFont="1" applyBorder="1" applyAlignment="1">
      <alignment/>
    </xf>
    <xf numFmtId="177" fontId="4" fillId="0" borderId="2" xfId="15" applyNumberFormat="1" applyFont="1" applyBorder="1" applyAlignment="1">
      <alignment/>
    </xf>
    <xf numFmtId="177" fontId="4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7" fontId="4" fillId="0" borderId="0" xfId="15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7" fontId="0" fillId="0" borderId="0" xfId="15" applyNumberFormat="1" applyAlignment="1">
      <alignment/>
    </xf>
    <xf numFmtId="177" fontId="12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4" xfId="0" applyFont="1" applyBorder="1" applyAlignment="1" quotePrefix="1">
      <alignment horizontal="centerContinuous"/>
    </xf>
    <xf numFmtId="0" fontId="7" fillId="0" borderId="5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1" xfId="0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177" fontId="5" fillId="0" borderId="0" xfId="15" applyNumberFormat="1" applyFont="1" applyAlignment="1">
      <alignment horizontal="centerContinuous"/>
    </xf>
    <xf numFmtId="177" fontId="6" fillId="0" borderId="4" xfId="15" applyNumberFormat="1" applyFont="1" applyBorder="1" applyAlignment="1">
      <alignment horizontal="centerContinuous"/>
    </xf>
    <xf numFmtId="177" fontId="8" fillId="0" borderId="1" xfId="15" applyNumberFormat="1" applyFont="1" applyBorder="1" applyAlignment="1">
      <alignment horizontal="center"/>
    </xf>
    <xf numFmtId="177" fontId="8" fillId="0" borderId="2" xfId="15" applyNumberFormat="1" applyFont="1" applyBorder="1" applyAlignment="1">
      <alignment horizontal="center"/>
    </xf>
    <xf numFmtId="177" fontId="8" fillId="0" borderId="0" xfId="15" applyNumberFormat="1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 quotePrefix="1">
      <alignment horizontal="center"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7" fillId="0" borderId="2" xfId="0" applyFont="1" applyBorder="1" applyAlignment="1" quotePrefix="1">
      <alignment horizontal="centerContinuous"/>
    </xf>
    <xf numFmtId="0" fontId="7" fillId="0" borderId="2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177" fontId="6" fillId="0" borderId="2" xfId="15" applyNumberFormat="1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177" fontId="8" fillId="0" borderId="3" xfId="15" applyNumberFormat="1" applyFont="1" applyBorder="1" applyAlignment="1" quotePrefix="1">
      <alignment horizontal="center"/>
    </xf>
    <xf numFmtId="0" fontId="1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177" fontId="16" fillId="0" borderId="0" xfId="15" applyNumberFormat="1" applyFont="1" applyAlignment="1">
      <alignment horizontal="centerContinuous"/>
    </xf>
    <xf numFmtId="0" fontId="16" fillId="0" borderId="0" xfId="0" applyFont="1" applyAlignment="1">
      <alignment/>
    </xf>
    <xf numFmtId="177" fontId="17" fillId="0" borderId="0" xfId="15" applyNumberFormat="1" applyFont="1" applyBorder="1" applyAlignment="1">
      <alignment/>
    </xf>
    <xf numFmtId="0" fontId="17" fillId="0" borderId="0" xfId="0" applyFont="1" applyBorder="1" applyAlignment="1">
      <alignment/>
    </xf>
    <xf numFmtId="177" fontId="17" fillId="0" borderId="6" xfId="15" applyNumberFormat="1" applyFont="1" applyBorder="1" applyAlignment="1">
      <alignment/>
    </xf>
    <xf numFmtId="0" fontId="17" fillId="0" borderId="0" xfId="0" applyFont="1" applyAlignment="1">
      <alignment/>
    </xf>
    <xf numFmtId="177" fontId="17" fillId="0" borderId="2" xfId="15" applyNumberFormat="1" applyFont="1" applyBorder="1" applyAlignment="1">
      <alignment/>
    </xf>
    <xf numFmtId="177" fontId="17" fillId="0" borderId="3" xfId="15" applyNumberFormat="1" applyFont="1" applyBorder="1" applyAlignment="1">
      <alignment/>
    </xf>
    <xf numFmtId="177" fontId="17" fillId="0" borderId="7" xfId="15" applyNumberFormat="1" applyFont="1" applyBorder="1" applyAlignment="1">
      <alignment/>
    </xf>
    <xf numFmtId="177" fontId="17" fillId="0" borderId="1" xfId="15" applyNumberFormat="1" applyFont="1" applyBorder="1" applyAlignment="1">
      <alignment/>
    </xf>
    <xf numFmtId="177" fontId="17" fillId="0" borderId="0" xfId="15" applyNumberFormat="1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5" fillId="0" borderId="0" xfId="0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77" fontId="15" fillId="0" borderId="0" xfId="0" applyNumberFormat="1" applyFont="1" applyBorder="1" applyAlignment="1">
      <alignment horizontal="center"/>
    </xf>
    <xf numFmtId="177" fontId="17" fillId="0" borderId="8" xfId="15" applyNumberFormat="1" applyFont="1" applyBorder="1" applyAlignment="1">
      <alignment/>
    </xf>
    <xf numFmtId="177" fontId="15" fillId="0" borderId="0" xfId="15" applyNumberFormat="1" applyFont="1" applyBorder="1" applyAlignment="1">
      <alignment/>
    </xf>
    <xf numFmtId="177" fontId="17" fillId="0" borderId="0" xfId="15" applyNumberFormat="1" applyFont="1" applyAlignment="1">
      <alignment/>
    </xf>
    <xf numFmtId="0" fontId="15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quotePrefix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left"/>
    </xf>
    <xf numFmtId="0" fontId="18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 quotePrefix="1">
      <alignment horizontal="left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0" xfId="15" applyNumberFormat="1" applyFont="1" applyBorder="1" applyAlignment="1">
      <alignment/>
    </xf>
    <xf numFmtId="177" fontId="6" fillId="0" borderId="2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19" fillId="0" borderId="0" xfId="0" applyFont="1" applyAlignment="1" quotePrefix="1">
      <alignment horizontal="left"/>
    </xf>
    <xf numFmtId="178" fontId="4" fillId="0" borderId="2" xfId="15" applyNumberFormat="1" applyFont="1" applyBorder="1" applyAlignment="1">
      <alignment/>
    </xf>
    <xf numFmtId="177" fontId="17" fillId="0" borderId="9" xfId="15" applyNumberFormat="1" applyFont="1" applyBorder="1" applyAlignment="1">
      <alignment/>
    </xf>
    <xf numFmtId="177" fontId="4" fillId="0" borderId="1" xfId="15" applyNumberFormat="1" applyFont="1" applyBorder="1" applyAlignment="1" quotePrefix="1">
      <alignment horizontal="center"/>
    </xf>
    <xf numFmtId="177" fontId="4" fillId="0" borderId="2" xfId="15" applyNumberFormat="1" applyFont="1" applyBorder="1" applyAlignment="1" quotePrefix="1">
      <alignment horizontal="center"/>
    </xf>
    <xf numFmtId="177" fontId="4" fillId="0" borderId="0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3" fontId="7" fillId="0" borderId="2" xfId="15" applyFont="1" applyBorder="1" applyAlignment="1">
      <alignment horizontal="center"/>
    </xf>
    <xf numFmtId="177" fontId="6" fillId="0" borderId="10" xfId="15" applyNumberFormat="1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6" fillId="0" borderId="0" xfId="15" applyFont="1" applyBorder="1" applyAlignment="1">
      <alignment/>
    </xf>
    <xf numFmtId="43" fontId="5" fillId="0" borderId="0" xfId="15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4" fillId="0" borderId="0" xfId="0" applyFont="1" applyBorder="1" applyAlignment="1">
      <alignment horizontal="centerContinuous"/>
    </xf>
    <xf numFmtId="177" fontId="4" fillId="0" borderId="0" xfId="15" applyNumberFormat="1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4" xfId="0" applyFont="1" applyBorder="1" applyAlignment="1">
      <alignment horizontal="center"/>
    </xf>
    <xf numFmtId="177" fontId="7" fillId="0" borderId="4" xfId="15" applyNumberFormat="1" applyFont="1" applyBorder="1" applyAlignment="1">
      <alignment/>
    </xf>
    <xf numFmtId="0" fontId="9" fillId="0" borderId="0" xfId="0" applyFont="1" applyBorder="1" applyAlignment="1" quotePrefix="1">
      <alignment horizontal="centerContinuous"/>
    </xf>
    <xf numFmtId="0" fontId="7" fillId="0" borderId="11" xfId="0" applyFont="1" applyBorder="1" applyAlignment="1" quotePrefix="1">
      <alignment horizontal="centerContinuous"/>
    </xf>
    <xf numFmtId="0" fontId="7" fillId="0" borderId="11" xfId="0" applyFont="1" applyBorder="1" applyAlignment="1">
      <alignment horizontal="centerContinuous"/>
    </xf>
    <xf numFmtId="43" fontId="4" fillId="0" borderId="10" xfId="15" applyFont="1" applyBorder="1" applyAlignment="1">
      <alignment/>
    </xf>
    <xf numFmtId="0" fontId="9" fillId="0" borderId="0" xfId="0" applyFont="1" applyAlignment="1" quotePrefix="1">
      <alignment horizontal="centerContinuous"/>
    </xf>
    <xf numFmtId="43" fontId="6" fillId="0" borderId="6" xfId="15" applyFont="1" applyBorder="1" applyAlignment="1">
      <alignment/>
    </xf>
    <xf numFmtId="43" fontId="7" fillId="0" borderId="11" xfId="15" applyFont="1" applyBorder="1" applyAlignment="1">
      <alignment horizontal="center"/>
    </xf>
    <xf numFmtId="43" fontId="7" fillId="0" borderId="6" xfId="15" applyFont="1" applyBorder="1" applyAlignment="1">
      <alignment horizontal="center"/>
    </xf>
    <xf numFmtId="43" fontId="5" fillId="0" borderId="6" xfId="15" applyFont="1" applyBorder="1" applyAlignment="1">
      <alignment horizontal="center"/>
    </xf>
    <xf numFmtId="177" fontId="6" fillId="0" borderId="10" xfId="15" applyNumberFormat="1" applyFont="1" applyBorder="1" applyAlignment="1">
      <alignment/>
    </xf>
    <xf numFmtId="177" fontId="4" fillId="0" borderId="5" xfId="15" applyNumberFormat="1" applyFont="1" applyBorder="1" applyAlignment="1">
      <alignment horizontal="centerContinuous"/>
    </xf>
    <xf numFmtId="177" fontId="4" fillId="0" borderId="12" xfId="15" applyNumberFormat="1" applyFont="1" applyBorder="1" applyAlignment="1" quotePrefix="1">
      <alignment horizontal="centerContinuous"/>
    </xf>
    <xf numFmtId="43" fontId="6" fillId="0" borderId="12" xfId="15" applyFont="1" applyBorder="1" applyAlignment="1">
      <alignment horizontal="centerContinuous"/>
    </xf>
    <xf numFmtId="177" fontId="4" fillId="0" borderId="4" xfId="15" applyNumberFormat="1" applyFont="1" applyBorder="1" applyAlignment="1" quotePrefix="1">
      <alignment horizontal="centerContinuous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77" fontId="22" fillId="0" borderId="2" xfId="15" applyNumberFormat="1" applyFont="1" applyBorder="1" applyAlignment="1">
      <alignment/>
    </xf>
    <xf numFmtId="177" fontId="22" fillId="0" borderId="2" xfId="15" applyNumberFormat="1" applyFont="1" applyBorder="1" applyAlignment="1" quotePrefix="1">
      <alignment horizontal="center"/>
    </xf>
    <xf numFmtId="177" fontId="22" fillId="0" borderId="0" xfId="15" applyNumberFormat="1" applyFont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 horizontal="left"/>
    </xf>
    <xf numFmtId="43" fontId="22" fillId="0" borderId="2" xfId="15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 quotePrefix="1">
      <alignment horizontal="center"/>
    </xf>
    <xf numFmtId="177" fontId="7" fillId="0" borderId="1" xfId="15" applyNumberFormat="1" applyFont="1" applyBorder="1" applyAlignment="1" quotePrefix="1">
      <alignment horizontal="center"/>
    </xf>
    <xf numFmtId="0" fontId="7" fillId="0" borderId="2" xfId="0" applyFont="1" applyBorder="1" applyAlignment="1" quotePrefix="1">
      <alignment horizontal="center"/>
    </xf>
    <xf numFmtId="177" fontId="7" fillId="0" borderId="2" xfId="15" applyNumberFormat="1" applyFont="1" applyBorder="1" applyAlignment="1">
      <alignment horizontal="center"/>
    </xf>
    <xf numFmtId="177" fontId="7" fillId="0" borderId="2" xfId="15" applyNumberFormat="1" applyFont="1" applyBorder="1" applyAlignment="1" quotePrefix="1">
      <alignment horizontal="center"/>
    </xf>
    <xf numFmtId="0" fontId="7" fillId="0" borderId="3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177" fontId="25" fillId="0" borderId="0" xfId="15" applyNumberFormat="1" applyFont="1" applyAlignment="1">
      <alignment horizontal="center"/>
    </xf>
    <xf numFmtId="176" fontId="4" fillId="0" borderId="2" xfId="15" applyNumberFormat="1" applyFont="1" applyBorder="1" applyAlignment="1">
      <alignment/>
    </xf>
    <xf numFmtId="177" fontId="7" fillId="0" borderId="3" xfId="15" applyNumberFormat="1" applyFont="1" applyBorder="1" applyAlignment="1" quotePrefix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177" fontId="6" fillId="0" borderId="0" xfId="15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20"/>
  <sheetViews>
    <sheetView workbookViewId="0" topLeftCell="A95">
      <selection activeCell="C74" sqref="C74"/>
    </sheetView>
  </sheetViews>
  <sheetFormatPr defaultColWidth="9.140625" defaultRowHeight="12.75"/>
  <cols>
    <col min="1" max="1" width="3.28125" style="11" customWidth="1"/>
    <col min="2" max="2" width="5.140625" style="11" customWidth="1"/>
    <col min="3" max="3" width="47.140625" style="7" customWidth="1"/>
    <col min="4" max="4" width="4.140625" style="1" customWidth="1"/>
    <col min="5" max="5" width="13.7109375" style="1" customWidth="1"/>
    <col min="6" max="6" width="13.8515625" style="1" customWidth="1"/>
    <col min="7" max="7" width="1.8515625" style="1" customWidth="1"/>
    <col min="8" max="8" width="14.28125" style="1" customWidth="1"/>
    <col min="9" max="9" width="13.8515625" style="16" customWidth="1"/>
    <col min="10" max="16384" width="9.140625" style="1" customWidth="1"/>
  </cols>
  <sheetData>
    <row r="3" spans="1:9" ht="18.75">
      <c r="A3" s="180" t="s">
        <v>126</v>
      </c>
      <c r="B3" s="180"/>
      <c r="C3" s="180"/>
      <c r="D3" s="180"/>
      <c r="E3" s="180"/>
      <c r="F3" s="180"/>
      <c r="G3" s="180"/>
      <c r="H3" s="180"/>
      <c r="I3" s="180"/>
    </row>
    <row r="4" ht="18.75" customHeight="1"/>
    <row r="5" spans="1:9" s="73" customFormat="1" ht="18.75">
      <c r="A5" s="70" t="s">
        <v>0</v>
      </c>
      <c r="B5" s="70"/>
      <c r="C5" s="70"/>
      <c r="D5" s="71"/>
      <c r="E5" s="71"/>
      <c r="F5" s="71"/>
      <c r="G5" s="71"/>
      <c r="H5" s="71"/>
      <c r="I5" s="72"/>
    </row>
    <row r="6" spans="1:9" s="73" customFormat="1" ht="18.75">
      <c r="A6" s="70" t="s">
        <v>122</v>
      </c>
      <c r="B6" s="70"/>
      <c r="C6" s="70"/>
      <c r="D6" s="71"/>
      <c r="E6" s="71"/>
      <c r="F6" s="71"/>
      <c r="G6" s="71"/>
      <c r="H6" s="71"/>
      <c r="I6" s="72"/>
    </row>
    <row r="7" spans="1:9" s="33" customFormat="1" ht="15.75">
      <c r="A7" s="31" t="s">
        <v>1</v>
      </c>
      <c r="B7" s="4"/>
      <c r="C7" s="4"/>
      <c r="D7" s="23"/>
      <c r="E7" s="23"/>
      <c r="F7" s="23"/>
      <c r="G7" s="23"/>
      <c r="H7" s="23"/>
      <c r="I7" s="24"/>
    </row>
    <row r="8" spans="1:7" ht="18.75" customHeight="1">
      <c r="A8" s="30"/>
      <c r="B8" s="22"/>
      <c r="C8" s="22"/>
      <c r="D8" s="23"/>
      <c r="E8" s="23"/>
      <c r="F8" s="23"/>
      <c r="G8" s="23"/>
    </row>
    <row r="9" spans="1:9" s="2" customFormat="1" ht="15" customHeight="1">
      <c r="A9" s="32" t="s">
        <v>2</v>
      </c>
      <c r="B9" s="11"/>
      <c r="C9" s="7"/>
      <c r="E9" s="3"/>
      <c r="F9" s="3"/>
      <c r="H9" s="4"/>
      <c r="I9" s="49"/>
    </row>
    <row r="10" spans="1:9" s="5" customFormat="1" ht="15">
      <c r="A10" s="12"/>
      <c r="B10" s="12"/>
      <c r="C10" s="8"/>
      <c r="E10" s="68" t="s">
        <v>3</v>
      </c>
      <c r="F10" s="40"/>
      <c r="H10" s="41" t="s">
        <v>4</v>
      </c>
      <c r="I10" s="50"/>
    </row>
    <row r="11" spans="1:9" s="34" customFormat="1" ht="12.75">
      <c r="A11" s="15"/>
      <c r="B11" s="15"/>
      <c r="C11" s="42"/>
      <c r="E11" s="43" t="s">
        <v>5</v>
      </c>
      <c r="F11" s="44" t="s">
        <v>6</v>
      </c>
      <c r="H11" s="43" t="s">
        <v>5</v>
      </c>
      <c r="I11" s="51" t="s">
        <v>6</v>
      </c>
    </row>
    <row r="12" spans="1:9" s="34" customFormat="1" ht="12.75">
      <c r="A12" s="15"/>
      <c r="B12" s="15"/>
      <c r="C12" s="42"/>
      <c r="E12" s="45" t="s">
        <v>7</v>
      </c>
      <c r="F12" s="45" t="s">
        <v>8</v>
      </c>
      <c r="H12" s="45" t="s">
        <v>7</v>
      </c>
      <c r="I12" s="52" t="s">
        <v>8</v>
      </c>
    </row>
    <row r="13" spans="1:9" s="34" customFormat="1" ht="12.75">
      <c r="A13" s="15"/>
      <c r="B13" s="15"/>
      <c r="C13" s="42"/>
      <c r="E13" s="59" t="s">
        <v>125</v>
      </c>
      <c r="F13" s="45" t="s">
        <v>10</v>
      </c>
      <c r="H13" s="59" t="s">
        <v>11</v>
      </c>
      <c r="I13" s="52" t="s">
        <v>12</v>
      </c>
    </row>
    <row r="14" spans="1:9" s="34" customFormat="1" ht="14.25" customHeight="1">
      <c r="A14" s="15"/>
      <c r="B14" s="15"/>
      <c r="C14" s="42"/>
      <c r="E14" s="69" t="s">
        <v>123</v>
      </c>
      <c r="F14" s="69" t="s">
        <v>124</v>
      </c>
      <c r="H14" s="69" t="s">
        <v>123</v>
      </c>
      <c r="I14" s="69" t="s">
        <v>124</v>
      </c>
    </row>
    <row r="15" spans="1:9" s="34" customFormat="1" ht="15.75" customHeight="1">
      <c r="A15" s="15"/>
      <c r="B15" s="15"/>
      <c r="C15" s="42"/>
      <c r="E15" s="46" t="s">
        <v>14</v>
      </c>
      <c r="F15" s="46" t="s">
        <v>14</v>
      </c>
      <c r="H15" s="46" t="s">
        <v>14</v>
      </c>
      <c r="I15" s="53" t="s">
        <v>14</v>
      </c>
    </row>
    <row r="16" spans="5:8" ht="8.25" customHeight="1">
      <c r="E16" s="15"/>
      <c r="F16" s="15"/>
      <c r="H16" s="15"/>
    </row>
    <row r="17" spans="1:9" ht="21.75" customHeight="1">
      <c r="A17" s="13" t="s">
        <v>15</v>
      </c>
      <c r="B17" s="11" t="s">
        <v>16</v>
      </c>
      <c r="C17" s="7" t="s">
        <v>17</v>
      </c>
      <c r="E17" s="18">
        <v>6217</v>
      </c>
      <c r="F17" s="114">
        <v>14462</v>
      </c>
      <c r="G17" s="16"/>
      <c r="H17" s="18">
        <f>7524+E17</f>
        <v>13741</v>
      </c>
      <c r="I17" s="114">
        <v>29013</v>
      </c>
    </row>
    <row r="18" spans="1:9" ht="7.5" customHeight="1">
      <c r="A18" s="13"/>
      <c r="E18" s="19"/>
      <c r="F18" s="19"/>
      <c r="G18" s="16"/>
      <c r="H18" s="19"/>
      <c r="I18" s="19"/>
    </row>
    <row r="19" spans="2:9" ht="15.75">
      <c r="B19" s="11" t="s">
        <v>18</v>
      </c>
      <c r="C19" s="7" t="s">
        <v>19</v>
      </c>
      <c r="E19" s="19">
        <v>0</v>
      </c>
      <c r="F19" s="115">
        <v>0</v>
      </c>
      <c r="G19" s="16"/>
      <c r="H19" s="19">
        <f>+E19</f>
        <v>0</v>
      </c>
      <c r="I19" s="115">
        <v>0</v>
      </c>
    </row>
    <row r="20" spans="5:9" ht="8.25" customHeight="1">
      <c r="E20" s="19"/>
      <c r="F20" s="19"/>
      <c r="G20" s="16"/>
      <c r="H20" s="19"/>
      <c r="I20" s="19"/>
    </row>
    <row r="21" spans="2:9" ht="15.75">
      <c r="B21" s="13" t="s">
        <v>20</v>
      </c>
      <c r="C21" s="9" t="s">
        <v>21</v>
      </c>
      <c r="D21" s="6"/>
      <c r="E21" s="19">
        <v>29</v>
      </c>
      <c r="F21" s="115">
        <v>135</v>
      </c>
      <c r="G21" s="16"/>
      <c r="H21" s="19">
        <f>106+E21</f>
        <v>135</v>
      </c>
      <c r="I21" s="115">
        <v>368</v>
      </c>
    </row>
    <row r="22" spans="5:9" ht="7.5" customHeight="1">
      <c r="E22" s="19"/>
      <c r="F22" s="19"/>
      <c r="G22" s="16"/>
      <c r="H22" s="19"/>
      <c r="I22" s="19"/>
    </row>
    <row r="23" spans="1:9" ht="15.75">
      <c r="A23" s="13" t="s">
        <v>22</v>
      </c>
      <c r="B23" s="11" t="s">
        <v>23</v>
      </c>
      <c r="C23" s="9" t="s">
        <v>24</v>
      </c>
      <c r="E23" s="19"/>
      <c r="F23" s="19"/>
      <c r="G23" s="16"/>
      <c r="H23" s="19"/>
      <c r="I23" s="19"/>
    </row>
    <row r="24" spans="1:9" ht="15.75">
      <c r="A24" s="13"/>
      <c r="C24" s="9" t="s">
        <v>25</v>
      </c>
      <c r="E24" s="19"/>
      <c r="F24" s="19"/>
      <c r="G24" s="16"/>
      <c r="H24" s="19"/>
      <c r="I24" s="19"/>
    </row>
    <row r="25" spans="1:9" ht="15.75">
      <c r="A25" s="13"/>
      <c r="C25" s="9" t="s">
        <v>26</v>
      </c>
      <c r="E25" s="19"/>
      <c r="F25" s="19"/>
      <c r="G25" s="16"/>
      <c r="H25" s="19"/>
      <c r="I25" s="19"/>
    </row>
    <row r="26" spans="1:9" s="33" customFormat="1" ht="15.75">
      <c r="A26" s="14"/>
      <c r="B26" s="14"/>
      <c r="C26" s="9" t="s">
        <v>27</v>
      </c>
      <c r="E26" s="19">
        <v>2135</v>
      </c>
      <c r="F26" s="115">
        <v>4247</v>
      </c>
      <c r="G26" s="16"/>
      <c r="H26" s="19">
        <f>2850+E26</f>
        <v>4985</v>
      </c>
      <c r="I26" s="115">
        <v>7771</v>
      </c>
    </row>
    <row r="27" spans="3:9" ht="7.5" customHeight="1">
      <c r="C27" s="9"/>
      <c r="E27" s="19"/>
      <c r="F27" s="19"/>
      <c r="G27" s="16"/>
      <c r="H27" s="19"/>
      <c r="I27" s="19"/>
    </row>
    <row r="28" spans="2:9" ht="15.75">
      <c r="B28" s="11" t="s">
        <v>18</v>
      </c>
      <c r="C28" s="7" t="s">
        <v>28</v>
      </c>
      <c r="E28" s="19">
        <v>51</v>
      </c>
      <c r="F28" s="115">
        <v>140</v>
      </c>
      <c r="G28" s="16"/>
      <c r="H28" s="19">
        <f>67+E28</f>
        <v>118</v>
      </c>
      <c r="I28" s="115">
        <v>140</v>
      </c>
    </row>
    <row r="29" spans="5:9" ht="8.25" customHeight="1">
      <c r="E29" s="19"/>
      <c r="F29" s="19"/>
      <c r="G29" s="16"/>
      <c r="H29" s="19"/>
      <c r="I29" s="19"/>
    </row>
    <row r="30" spans="2:9" ht="15.75">
      <c r="B30" s="13" t="s">
        <v>20</v>
      </c>
      <c r="C30" s="7" t="s">
        <v>29</v>
      </c>
      <c r="E30" s="19">
        <v>231</v>
      </c>
      <c r="F30" s="115">
        <v>166</v>
      </c>
      <c r="G30" s="16"/>
      <c r="H30" s="19">
        <f>230+E30</f>
        <v>461</v>
      </c>
      <c r="I30" s="115">
        <v>333</v>
      </c>
    </row>
    <row r="31" spans="2:9" ht="9" customHeight="1">
      <c r="B31" s="13"/>
      <c r="E31" s="19"/>
      <c r="F31" s="19"/>
      <c r="G31" s="16"/>
      <c r="H31" s="19"/>
      <c r="I31" s="19"/>
    </row>
    <row r="32" spans="2:9" ht="15.75">
      <c r="B32" s="11" t="s">
        <v>30</v>
      </c>
      <c r="C32" s="9" t="s">
        <v>31</v>
      </c>
      <c r="E32" s="19">
        <v>0</v>
      </c>
      <c r="F32" s="115">
        <v>0</v>
      </c>
      <c r="G32" s="16"/>
      <c r="H32" s="19">
        <v>0</v>
      </c>
      <c r="I32" s="115">
        <v>0</v>
      </c>
    </row>
    <row r="33" spans="3:9" ht="9" customHeight="1">
      <c r="C33" s="9"/>
      <c r="E33" s="19"/>
      <c r="F33" s="19"/>
      <c r="G33" s="16"/>
      <c r="H33" s="19"/>
      <c r="I33" s="19"/>
    </row>
    <row r="34" spans="2:9" ht="15.75">
      <c r="B34" s="11" t="s">
        <v>32</v>
      </c>
      <c r="C34" s="9" t="s">
        <v>33</v>
      </c>
      <c r="E34" s="19"/>
      <c r="F34" s="19"/>
      <c r="G34" s="16"/>
      <c r="H34" s="19"/>
      <c r="I34" s="19"/>
    </row>
    <row r="35" spans="3:9" ht="15.75">
      <c r="C35" s="9" t="s">
        <v>34</v>
      </c>
      <c r="E35" s="19"/>
      <c r="F35" s="19"/>
      <c r="G35" s="16"/>
      <c r="H35" s="19"/>
      <c r="I35" s="19"/>
    </row>
    <row r="36" spans="3:9" ht="15.75">
      <c r="C36" s="9" t="s">
        <v>35</v>
      </c>
      <c r="E36" s="19"/>
      <c r="F36" s="19"/>
      <c r="G36" s="16"/>
      <c r="H36" s="19"/>
      <c r="I36" s="19"/>
    </row>
    <row r="37" spans="1:9" s="157" customFormat="1" ht="15.75">
      <c r="A37" s="156"/>
      <c r="B37" s="156"/>
      <c r="C37" s="161" t="s">
        <v>36</v>
      </c>
      <c r="E37" s="159">
        <f>+E26-E28-E30</f>
        <v>1853</v>
      </c>
      <c r="F37" s="159">
        <f>+F26-F28-F30</f>
        <v>3941</v>
      </c>
      <c r="G37" s="160"/>
      <c r="H37" s="159">
        <f>+H26-H28-H30</f>
        <v>4406</v>
      </c>
      <c r="I37" s="159">
        <f>+I26-I28-I30</f>
        <v>7298</v>
      </c>
    </row>
    <row r="38" spans="3:9" ht="8.25" customHeight="1">
      <c r="C38" s="10"/>
      <c r="E38" s="19"/>
      <c r="F38" s="19"/>
      <c r="G38" s="16"/>
      <c r="H38" s="19"/>
      <c r="I38" s="19"/>
    </row>
    <row r="39" spans="2:9" ht="15.75">
      <c r="B39" s="11" t="s">
        <v>37</v>
      </c>
      <c r="C39" s="9" t="s">
        <v>38</v>
      </c>
      <c r="E39" s="19">
        <v>0</v>
      </c>
      <c r="F39" s="115">
        <v>0</v>
      </c>
      <c r="G39" s="16"/>
      <c r="H39" s="19">
        <v>0</v>
      </c>
      <c r="I39" s="115">
        <v>0</v>
      </c>
    </row>
    <row r="40" spans="5:9" ht="8.25" customHeight="1">
      <c r="E40" s="19"/>
      <c r="F40" s="19"/>
      <c r="G40" s="16"/>
      <c r="H40" s="19"/>
      <c r="I40" s="115"/>
    </row>
    <row r="41" spans="2:9" ht="15.75">
      <c r="B41" s="11" t="s">
        <v>39</v>
      </c>
      <c r="C41" s="9" t="s">
        <v>40</v>
      </c>
      <c r="E41" s="19"/>
      <c r="F41" s="19"/>
      <c r="G41" s="16"/>
      <c r="H41" s="19"/>
      <c r="I41" s="19"/>
    </row>
    <row r="42" spans="1:9" s="157" customFormat="1" ht="15.75">
      <c r="A42" s="156"/>
      <c r="B42" s="156"/>
      <c r="C42" s="161" t="s">
        <v>41</v>
      </c>
      <c r="E42" s="158">
        <f>+E37</f>
        <v>1853</v>
      </c>
      <c r="F42" s="158">
        <f>+F37</f>
        <v>3941</v>
      </c>
      <c r="G42" s="160"/>
      <c r="H42" s="158">
        <f>+H37</f>
        <v>4406</v>
      </c>
      <c r="I42" s="158">
        <f>+I37</f>
        <v>7298</v>
      </c>
    </row>
    <row r="43" spans="5:9" ht="9" customHeight="1">
      <c r="E43" s="19"/>
      <c r="F43" s="19"/>
      <c r="G43" s="16"/>
      <c r="H43" s="19"/>
      <c r="I43" s="19"/>
    </row>
    <row r="44" spans="2:9" ht="15.75">
      <c r="B44" s="13" t="s">
        <v>42</v>
      </c>
      <c r="C44" s="7" t="s">
        <v>43</v>
      </c>
      <c r="E44" s="19">
        <v>-898</v>
      </c>
      <c r="F44" s="115">
        <v>-1413</v>
      </c>
      <c r="G44" s="16"/>
      <c r="H44" s="115">
        <f>-1105-898</f>
        <v>-2003</v>
      </c>
      <c r="I44" s="115">
        <v>-2368</v>
      </c>
    </row>
    <row r="45" spans="2:9" ht="9" customHeight="1">
      <c r="B45" s="13"/>
      <c r="E45" s="19"/>
      <c r="F45" s="19"/>
      <c r="G45" s="16"/>
      <c r="H45" s="19"/>
      <c r="I45" s="19"/>
    </row>
    <row r="46" spans="2:9" ht="15.75">
      <c r="B46" s="13" t="s">
        <v>44</v>
      </c>
      <c r="C46" s="9" t="s">
        <v>45</v>
      </c>
      <c r="E46" s="19"/>
      <c r="F46" s="19"/>
      <c r="G46" s="16"/>
      <c r="H46" s="19"/>
      <c r="I46" s="19"/>
    </row>
    <row r="47" spans="1:9" s="157" customFormat="1" ht="15.75">
      <c r="A47" s="156"/>
      <c r="B47" s="156"/>
      <c r="C47" s="161" t="s">
        <v>46</v>
      </c>
      <c r="E47" s="158">
        <f>+E42+E44</f>
        <v>955</v>
      </c>
      <c r="F47" s="158">
        <f>+F42+F44</f>
        <v>2528</v>
      </c>
      <c r="G47" s="160"/>
      <c r="H47" s="158">
        <f>+H42+H44</f>
        <v>2403</v>
      </c>
      <c r="I47" s="158">
        <f>+I42+I44</f>
        <v>4930</v>
      </c>
    </row>
    <row r="48" spans="3:9" ht="15.75">
      <c r="C48" s="9" t="s">
        <v>47</v>
      </c>
      <c r="E48" s="19">
        <v>0</v>
      </c>
      <c r="F48" s="115">
        <v>0</v>
      </c>
      <c r="G48" s="16"/>
      <c r="H48" s="19">
        <v>0</v>
      </c>
      <c r="I48" s="115">
        <v>0</v>
      </c>
    </row>
    <row r="49" spans="3:9" ht="9" customHeight="1">
      <c r="C49" s="9"/>
      <c r="E49" s="19"/>
      <c r="F49" s="19"/>
      <c r="G49" s="16"/>
      <c r="H49" s="19"/>
      <c r="I49" s="19"/>
    </row>
    <row r="50" spans="2:9" ht="15.75">
      <c r="B50" s="11" t="s">
        <v>48</v>
      </c>
      <c r="C50" s="161" t="s">
        <v>49</v>
      </c>
      <c r="E50" s="19"/>
      <c r="F50" s="19"/>
      <c r="G50" s="16"/>
      <c r="H50" s="19"/>
      <c r="I50" s="19"/>
    </row>
    <row r="51" spans="1:9" s="157" customFormat="1" ht="15.75">
      <c r="A51" s="156"/>
      <c r="B51" s="156"/>
      <c r="C51" s="161" t="s">
        <v>50</v>
      </c>
      <c r="E51" s="158">
        <f>+E47</f>
        <v>955</v>
      </c>
      <c r="F51" s="158">
        <f>+F47</f>
        <v>2528</v>
      </c>
      <c r="G51" s="160"/>
      <c r="H51" s="158">
        <f>+H47</f>
        <v>2403</v>
      </c>
      <c r="I51" s="158">
        <f>+I47</f>
        <v>4930</v>
      </c>
    </row>
    <row r="52" spans="3:9" ht="8.25" customHeight="1">
      <c r="C52" s="10"/>
      <c r="E52" s="19"/>
      <c r="F52" s="19"/>
      <c r="G52" s="16"/>
      <c r="H52" s="19"/>
      <c r="I52" s="19"/>
    </row>
    <row r="53" spans="1:9" s="5" customFormat="1" ht="15" customHeight="1" hidden="1">
      <c r="A53" s="12"/>
      <c r="B53" s="12"/>
      <c r="C53" s="8"/>
      <c r="E53" s="63" t="s">
        <v>51</v>
      </c>
      <c r="F53" s="63"/>
      <c r="H53" s="66" t="s">
        <v>52</v>
      </c>
      <c r="I53" s="67"/>
    </row>
    <row r="54" spans="1:9" s="5" customFormat="1" ht="15" customHeight="1" hidden="1">
      <c r="A54" s="12"/>
      <c r="B54" s="12"/>
      <c r="C54" s="8"/>
      <c r="E54" s="64" t="s">
        <v>53</v>
      </c>
      <c r="F54" s="65"/>
      <c r="H54" s="64" t="s">
        <v>53</v>
      </c>
      <c r="I54" s="67"/>
    </row>
    <row r="55" spans="1:9" s="34" customFormat="1" ht="12.75" customHeight="1" hidden="1">
      <c r="A55" s="15"/>
      <c r="B55" s="15"/>
      <c r="C55" s="42"/>
      <c r="E55" s="59" t="s">
        <v>5</v>
      </c>
      <c r="F55" s="45" t="s">
        <v>6</v>
      </c>
      <c r="H55" s="59" t="s">
        <v>5</v>
      </c>
      <c r="I55" s="52" t="s">
        <v>6</v>
      </c>
    </row>
    <row r="56" spans="1:9" s="34" customFormat="1" ht="12.75" customHeight="1" hidden="1">
      <c r="A56" s="15"/>
      <c r="B56" s="15"/>
      <c r="C56" s="42"/>
      <c r="E56" s="45" t="s">
        <v>7</v>
      </c>
      <c r="F56" s="45" t="s">
        <v>8</v>
      </c>
      <c r="H56" s="45" t="s">
        <v>7</v>
      </c>
      <c r="I56" s="52" t="s">
        <v>8</v>
      </c>
    </row>
    <row r="57" spans="1:9" s="34" customFormat="1" ht="10.5" customHeight="1" hidden="1">
      <c r="A57" s="15"/>
      <c r="B57" s="15"/>
      <c r="C57" s="42"/>
      <c r="E57" s="45" t="s">
        <v>9</v>
      </c>
      <c r="F57" s="45" t="s">
        <v>10</v>
      </c>
      <c r="H57" s="45" t="s">
        <v>54</v>
      </c>
      <c r="I57" s="52" t="s">
        <v>12</v>
      </c>
    </row>
    <row r="58" spans="1:9" s="34" customFormat="1" ht="17.25" customHeight="1" hidden="1">
      <c r="A58" s="15"/>
      <c r="B58" s="15"/>
      <c r="C58" s="42"/>
      <c r="E58" s="45" t="s">
        <v>13</v>
      </c>
      <c r="F58" s="45" t="s">
        <v>13</v>
      </c>
      <c r="H58" s="45" t="s">
        <v>13</v>
      </c>
      <c r="I58" s="52" t="s">
        <v>13</v>
      </c>
    </row>
    <row r="59" spans="1:10" s="34" customFormat="1" ht="15" customHeight="1" hidden="1">
      <c r="A59" s="47"/>
      <c r="B59" s="48"/>
      <c r="C59" s="48"/>
      <c r="D59" s="54"/>
      <c r="E59" s="45" t="s">
        <v>14</v>
      </c>
      <c r="F59" s="45" t="s">
        <v>14</v>
      </c>
      <c r="G59" s="55"/>
      <c r="H59" s="45" t="s">
        <v>14</v>
      </c>
      <c r="I59" s="52" t="s">
        <v>14</v>
      </c>
      <c r="J59" s="55"/>
    </row>
    <row r="60" spans="2:9" ht="15.75">
      <c r="B60" s="11" t="s">
        <v>55</v>
      </c>
      <c r="C60" s="9" t="s">
        <v>56</v>
      </c>
      <c r="E60" s="19">
        <v>0</v>
      </c>
      <c r="F60" s="115">
        <v>0</v>
      </c>
      <c r="G60" s="16"/>
      <c r="H60" s="19">
        <v>0</v>
      </c>
      <c r="I60" s="115">
        <v>0</v>
      </c>
    </row>
    <row r="61" spans="3:9" ht="15.75">
      <c r="C61" s="9" t="s">
        <v>57</v>
      </c>
      <c r="E61" s="19">
        <v>0</v>
      </c>
      <c r="F61" s="115">
        <v>0</v>
      </c>
      <c r="G61" s="16"/>
      <c r="H61" s="19">
        <v>0</v>
      </c>
      <c r="I61" s="115">
        <v>0</v>
      </c>
    </row>
    <row r="62" spans="3:9" ht="15.75">
      <c r="C62" s="9" t="s">
        <v>58</v>
      </c>
      <c r="E62" s="19"/>
      <c r="F62" s="115"/>
      <c r="G62" s="16"/>
      <c r="H62" s="19"/>
      <c r="I62" s="19"/>
    </row>
    <row r="63" spans="3:9" ht="15.75">
      <c r="C63" s="9" t="s">
        <v>59</v>
      </c>
      <c r="E63" s="19">
        <v>0</v>
      </c>
      <c r="F63" s="115">
        <v>0</v>
      </c>
      <c r="G63" s="16"/>
      <c r="H63" s="19">
        <v>0</v>
      </c>
      <c r="I63" s="115">
        <v>0</v>
      </c>
    </row>
    <row r="64" spans="3:9" ht="8.25" customHeight="1">
      <c r="C64" s="9"/>
      <c r="E64" s="19"/>
      <c r="F64" s="19"/>
      <c r="G64" s="16"/>
      <c r="H64" s="19"/>
      <c r="I64" s="19"/>
    </row>
    <row r="65" spans="2:9" ht="15.75">
      <c r="B65" s="11" t="s">
        <v>60</v>
      </c>
      <c r="C65" s="9" t="s">
        <v>61</v>
      </c>
      <c r="E65" s="19"/>
      <c r="F65" s="19"/>
      <c r="G65" s="16"/>
      <c r="H65" s="19"/>
      <c r="I65" s="19"/>
    </row>
    <row r="66" spans="1:9" s="157" customFormat="1" ht="16.5" customHeight="1">
      <c r="A66" s="156"/>
      <c r="B66" s="156"/>
      <c r="C66" s="162" t="s">
        <v>62</v>
      </c>
      <c r="E66" s="158">
        <f>+E51</f>
        <v>955</v>
      </c>
      <c r="F66" s="158">
        <f>+F51</f>
        <v>2528</v>
      </c>
      <c r="G66" s="160"/>
      <c r="H66" s="158">
        <f>+H51</f>
        <v>2403</v>
      </c>
      <c r="I66" s="158">
        <f>+I51</f>
        <v>4930</v>
      </c>
    </row>
    <row r="67" spans="3:9" ht="12.75" customHeight="1">
      <c r="C67" s="9"/>
      <c r="E67" s="20"/>
      <c r="F67" s="20"/>
      <c r="G67" s="16"/>
      <c r="H67" s="20"/>
      <c r="I67" s="20"/>
    </row>
    <row r="68" spans="1:9" s="39" customFormat="1" ht="12" customHeight="1">
      <c r="A68" s="56"/>
      <c r="B68" s="56"/>
      <c r="C68" s="62"/>
      <c r="E68" s="116"/>
      <c r="F68" s="116"/>
      <c r="G68" s="116"/>
      <c r="H68" s="116"/>
      <c r="I68" s="116"/>
    </row>
    <row r="69" spans="1:9" s="39" customFormat="1" ht="12" customHeight="1">
      <c r="A69" s="56"/>
      <c r="B69" s="56"/>
      <c r="C69" s="62"/>
      <c r="E69" s="116"/>
      <c r="F69" s="116"/>
      <c r="G69" s="116"/>
      <c r="H69" s="116"/>
      <c r="I69" s="116"/>
    </row>
    <row r="71" spans="1:9" s="39" customFormat="1" ht="20.25" customHeight="1">
      <c r="A71" s="142" t="s">
        <v>63</v>
      </c>
      <c r="B71" s="128"/>
      <c r="C71" s="129"/>
      <c r="D71" s="130"/>
      <c r="E71" s="131"/>
      <c r="F71" s="131"/>
      <c r="G71" s="131"/>
      <c r="H71" s="131"/>
      <c r="I71" s="131"/>
    </row>
    <row r="72" spans="1:9" s="39" customFormat="1" ht="12.75" customHeight="1">
      <c r="A72" s="129"/>
      <c r="B72" s="128"/>
      <c r="C72" s="129"/>
      <c r="D72" s="130"/>
      <c r="E72" s="131"/>
      <c r="F72" s="131"/>
      <c r="G72" s="131"/>
      <c r="H72" s="131"/>
      <c r="I72" s="131"/>
    </row>
    <row r="73" spans="1:9" s="39" customFormat="1" ht="12" customHeight="1">
      <c r="A73" s="168" t="s">
        <v>127</v>
      </c>
      <c r="B73" s="56"/>
      <c r="C73" s="62"/>
      <c r="E73" s="116"/>
      <c r="F73" s="116"/>
      <c r="G73" s="116"/>
      <c r="H73" s="116"/>
      <c r="I73" s="116"/>
    </row>
    <row r="74" spans="1:9" s="39" customFormat="1" ht="12" customHeight="1">
      <c r="A74" s="168"/>
      <c r="B74" s="56"/>
      <c r="C74" s="62"/>
      <c r="E74" s="116"/>
      <c r="F74" s="116"/>
      <c r="G74" s="116"/>
      <c r="H74" s="116"/>
      <c r="I74" s="116"/>
    </row>
    <row r="75" spans="1:9" s="39" customFormat="1" ht="12.75" customHeight="1">
      <c r="A75" s="56"/>
      <c r="B75" s="56"/>
      <c r="C75" s="62"/>
      <c r="E75" s="116"/>
      <c r="F75" s="116"/>
      <c r="G75" s="116"/>
      <c r="H75" s="116"/>
      <c r="I75" s="116"/>
    </row>
    <row r="76" spans="1:9" s="5" customFormat="1" ht="15">
      <c r="A76" s="12"/>
      <c r="B76" s="12"/>
      <c r="C76" s="8"/>
      <c r="E76" s="68" t="s">
        <v>3</v>
      </c>
      <c r="F76" s="40"/>
      <c r="H76" s="41" t="s">
        <v>4</v>
      </c>
      <c r="I76" s="50"/>
    </row>
    <row r="77" spans="1:9" s="34" customFormat="1" ht="12.75">
      <c r="A77" s="15"/>
      <c r="B77" s="15"/>
      <c r="C77" s="42"/>
      <c r="E77" s="43" t="s">
        <v>5</v>
      </c>
      <c r="F77" s="44" t="s">
        <v>6</v>
      </c>
      <c r="H77" s="43" t="s">
        <v>5</v>
      </c>
      <c r="I77" s="51" t="s">
        <v>6</v>
      </c>
    </row>
    <row r="78" spans="1:9" s="34" customFormat="1" ht="12.75">
      <c r="A78" s="15"/>
      <c r="B78" s="15"/>
      <c r="C78" s="42"/>
      <c r="E78" s="45" t="s">
        <v>7</v>
      </c>
      <c r="F78" s="45" t="s">
        <v>8</v>
      </c>
      <c r="H78" s="45" t="s">
        <v>7</v>
      </c>
      <c r="I78" s="52" t="s">
        <v>8</v>
      </c>
    </row>
    <row r="79" spans="1:9" s="34" customFormat="1" ht="12.75">
      <c r="A79" s="15"/>
      <c r="B79" s="15"/>
      <c r="C79" s="42"/>
      <c r="E79" s="59" t="s">
        <v>125</v>
      </c>
      <c r="F79" s="45" t="s">
        <v>10</v>
      </c>
      <c r="H79" s="59" t="s">
        <v>11</v>
      </c>
      <c r="I79" s="52" t="s">
        <v>12</v>
      </c>
    </row>
    <row r="80" spans="1:9" s="34" customFormat="1" ht="14.25" customHeight="1">
      <c r="A80" s="15"/>
      <c r="B80" s="15"/>
      <c r="C80" s="42"/>
      <c r="E80" s="69" t="s">
        <v>123</v>
      </c>
      <c r="F80" s="69" t="s">
        <v>124</v>
      </c>
      <c r="H80" s="69" t="s">
        <v>123</v>
      </c>
      <c r="I80" s="69" t="s">
        <v>124</v>
      </c>
    </row>
    <row r="81" spans="1:9" s="34" customFormat="1" ht="15.75" customHeight="1">
      <c r="A81" s="15"/>
      <c r="B81" s="15"/>
      <c r="C81" s="42"/>
      <c r="E81" s="46" t="s">
        <v>14</v>
      </c>
      <c r="F81" s="46" t="s">
        <v>14</v>
      </c>
      <c r="H81" s="46" t="s">
        <v>14</v>
      </c>
      <c r="I81" s="53" t="s">
        <v>14</v>
      </c>
    </row>
    <row r="82" spans="1:9" s="39" customFormat="1" ht="12.75" customHeight="1">
      <c r="A82" s="56"/>
      <c r="B82" s="56"/>
      <c r="C82" s="62"/>
      <c r="E82" s="116"/>
      <c r="F82" s="116"/>
      <c r="G82" s="116"/>
      <c r="H82" s="116"/>
      <c r="I82" s="116"/>
    </row>
    <row r="83" spans="1:9" ht="15.75">
      <c r="A83" s="13" t="s">
        <v>64</v>
      </c>
      <c r="B83" s="11" t="s">
        <v>16</v>
      </c>
      <c r="C83" s="9" t="s">
        <v>65</v>
      </c>
      <c r="E83" s="18"/>
      <c r="F83" s="18"/>
      <c r="G83" s="16"/>
      <c r="H83" s="18"/>
      <c r="I83" s="18"/>
    </row>
    <row r="84" spans="3:9" ht="15.75">
      <c r="C84" s="10" t="s">
        <v>66</v>
      </c>
      <c r="E84" s="19"/>
      <c r="F84" s="19"/>
      <c r="G84" s="16"/>
      <c r="H84" s="19"/>
      <c r="I84" s="19"/>
    </row>
    <row r="85" spans="3:9" ht="15.75">
      <c r="C85" s="9" t="s">
        <v>67</v>
      </c>
      <c r="E85" s="19"/>
      <c r="F85" s="19"/>
      <c r="G85" s="16"/>
      <c r="H85" s="19"/>
      <c r="I85" s="178"/>
    </row>
    <row r="86" spans="3:9" ht="8.25" customHeight="1">
      <c r="C86" s="9"/>
      <c r="E86" s="19"/>
      <c r="F86" s="19"/>
      <c r="G86" s="16"/>
      <c r="H86" s="19"/>
      <c r="I86" s="178"/>
    </row>
    <row r="87" spans="3:9" ht="15" customHeight="1">
      <c r="C87" s="9" t="s">
        <v>68</v>
      </c>
      <c r="D87" s="11"/>
      <c r="E87" s="163">
        <f>+E66/99000*100</f>
        <v>0.9646464646464646</v>
      </c>
      <c r="F87" s="163">
        <f>+F66/99000*100</f>
        <v>2.5535353535353535</v>
      </c>
      <c r="G87" s="16"/>
      <c r="H87" s="163">
        <f>+H66/99000*100</f>
        <v>2.4272727272727272</v>
      </c>
      <c r="I87" s="163">
        <f>+I66/99000*100</f>
        <v>4.97979797979798</v>
      </c>
    </row>
    <row r="88" spans="3:9" ht="15" customHeight="1">
      <c r="C88" s="9" t="s">
        <v>69</v>
      </c>
      <c r="D88" s="11"/>
      <c r="E88" s="112"/>
      <c r="F88" s="19"/>
      <c r="G88" s="16"/>
      <c r="H88" s="19"/>
      <c r="I88" s="178"/>
    </row>
    <row r="89" spans="3:9" ht="15" customHeight="1">
      <c r="C89" s="9" t="s">
        <v>70</v>
      </c>
      <c r="D89" s="11"/>
      <c r="E89" s="159">
        <v>0</v>
      </c>
      <c r="F89" s="115">
        <v>0</v>
      </c>
      <c r="G89" s="160"/>
      <c r="H89" s="159">
        <v>0</v>
      </c>
      <c r="I89" s="159">
        <v>0</v>
      </c>
    </row>
    <row r="90" spans="3:9" ht="14.25" customHeight="1">
      <c r="C90" s="9" t="s">
        <v>69</v>
      </c>
      <c r="D90" s="11"/>
      <c r="E90" s="19"/>
      <c r="F90" s="19"/>
      <c r="G90" s="16"/>
      <c r="H90" s="19"/>
      <c r="I90" s="19"/>
    </row>
    <row r="91" spans="1:9" s="5" customFormat="1" ht="14.25" customHeight="1">
      <c r="A91" s="12"/>
      <c r="B91" s="12"/>
      <c r="C91" s="8" t="s">
        <v>71</v>
      </c>
      <c r="E91" s="118"/>
      <c r="F91" s="118"/>
      <c r="H91" s="132"/>
      <c r="I91" s="106"/>
    </row>
    <row r="92" spans="1:9" s="5" customFormat="1" ht="15.75">
      <c r="A92" s="13" t="s">
        <v>72</v>
      </c>
      <c r="B92" s="11" t="s">
        <v>16</v>
      </c>
      <c r="C92" s="2" t="s">
        <v>73</v>
      </c>
      <c r="E92" s="119">
        <v>0</v>
      </c>
      <c r="F92" s="115">
        <v>0</v>
      </c>
      <c r="H92" s="119">
        <v>0</v>
      </c>
      <c r="I92" s="115">
        <v>0</v>
      </c>
    </row>
    <row r="93" spans="1:9" s="5" customFormat="1" ht="8.25" customHeight="1">
      <c r="A93" s="13"/>
      <c r="B93" s="11"/>
      <c r="C93" s="2"/>
      <c r="E93" s="118"/>
      <c r="F93" s="118"/>
      <c r="H93" s="133"/>
      <c r="I93" s="106"/>
    </row>
    <row r="94" spans="1:11" s="5" customFormat="1" ht="17.25" customHeight="1">
      <c r="A94" s="13"/>
      <c r="B94" s="13" t="s">
        <v>18</v>
      </c>
      <c r="C94" s="137" t="s">
        <v>74</v>
      </c>
      <c r="D94" s="104"/>
      <c r="E94" s="152" t="s">
        <v>75</v>
      </c>
      <c r="F94" s="153"/>
      <c r="G94" s="154"/>
      <c r="H94" s="153"/>
      <c r="I94" s="155"/>
      <c r="J94" s="104"/>
      <c r="K94" s="104"/>
    </row>
    <row r="95" spans="1:11" s="5" customFormat="1" ht="6.75" customHeight="1">
      <c r="A95" s="13"/>
      <c r="B95" s="11"/>
      <c r="C95" s="109"/>
      <c r="D95" s="104"/>
      <c r="E95" s="148"/>
      <c r="F95" s="149"/>
      <c r="G95" s="147"/>
      <c r="H95" s="150"/>
      <c r="I95" s="151"/>
      <c r="J95" s="104"/>
      <c r="K95" s="104"/>
    </row>
    <row r="96" spans="1:11" s="5" customFormat="1" ht="10.5" customHeight="1">
      <c r="A96" s="13"/>
      <c r="B96" s="11"/>
      <c r="C96" s="109"/>
      <c r="D96" s="104"/>
      <c r="E96" s="125"/>
      <c r="F96" s="125"/>
      <c r="G96" s="126"/>
      <c r="H96" s="127"/>
      <c r="I96" s="105"/>
      <c r="J96" s="104"/>
      <c r="K96" s="104"/>
    </row>
    <row r="97" spans="1:11" s="5" customFormat="1" ht="15.75">
      <c r="A97" s="13"/>
      <c r="B97" s="11"/>
      <c r="C97" s="109"/>
      <c r="D97" s="104"/>
      <c r="E97" s="125"/>
      <c r="F97" s="125"/>
      <c r="G97" s="126"/>
      <c r="H97" s="127"/>
      <c r="I97" s="105"/>
      <c r="J97" s="104"/>
      <c r="K97" s="104"/>
    </row>
    <row r="98" spans="1:9" s="5" customFormat="1" ht="16.5" customHeight="1">
      <c r="A98" s="13"/>
      <c r="B98" s="13"/>
      <c r="C98" s="8"/>
      <c r="E98" s="68" t="s">
        <v>76</v>
      </c>
      <c r="F98" s="121"/>
      <c r="H98" s="68" t="s">
        <v>77</v>
      </c>
      <c r="I98" s="50"/>
    </row>
    <row r="99" spans="1:9" s="5" customFormat="1" ht="16.5" customHeight="1">
      <c r="A99" s="13"/>
      <c r="B99" s="13"/>
      <c r="C99" s="8"/>
      <c r="E99" s="143" t="s">
        <v>78</v>
      </c>
      <c r="F99" s="122"/>
      <c r="H99" s="144" t="s">
        <v>79</v>
      </c>
      <c r="I99" s="120"/>
    </row>
    <row r="100" spans="1:9" s="5" customFormat="1" ht="15.75">
      <c r="A100"/>
      <c r="B100"/>
      <c r="C100"/>
      <c r="E100" s="123"/>
      <c r="F100" s="140"/>
      <c r="H100" s="124"/>
      <c r="I100" s="141"/>
    </row>
    <row r="101" spans="1:9" s="5" customFormat="1" ht="15.75">
      <c r="A101" s="13" t="s">
        <v>80</v>
      </c>
      <c r="B101" s="11"/>
      <c r="C101" s="137" t="s">
        <v>81</v>
      </c>
      <c r="E101" s="138"/>
      <c r="F101" s="145">
        <v>1.8</v>
      </c>
      <c r="G101" s="33"/>
      <c r="H101" s="139"/>
      <c r="I101" s="145">
        <v>1.77</v>
      </c>
    </row>
    <row r="102" spans="1:9" s="104" customFormat="1" ht="15.75">
      <c r="A102" s="134"/>
      <c r="B102" s="56"/>
      <c r="C102" s="135"/>
      <c r="E102" s="107"/>
      <c r="F102" s="107"/>
      <c r="H102" s="117"/>
      <c r="I102" s="105"/>
    </row>
    <row r="103" spans="1:9" s="104" customFormat="1" ht="5.25" customHeight="1">
      <c r="A103" s="110"/>
      <c r="B103" s="110"/>
      <c r="C103" s="135"/>
      <c r="E103" s="107"/>
      <c r="F103" s="107"/>
      <c r="H103" s="117"/>
      <c r="I103" s="105"/>
    </row>
    <row r="104" spans="1:9" s="39" customFormat="1" ht="15.75">
      <c r="A104" s="56"/>
      <c r="B104" s="56"/>
      <c r="C104" s="136"/>
      <c r="E104" s="107"/>
      <c r="F104" s="107"/>
      <c r="H104" s="46"/>
      <c r="I104" s="116"/>
    </row>
    <row r="105" spans="5:8" ht="15.75">
      <c r="E105" s="25"/>
      <c r="F105" s="25"/>
      <c r="H105" s="15"/>
    </row>
    <row r="106" spans="5:8" ht="14.25" customHeight="1">
      <c r="E106" s="25"/>
      <c r="F106" s="25"/>
      <c r="H106" s="15"/>
    </row>
    <row r="107" ht="12.75">
      <c r="I107" s="37"/>
    </row>
    <row r="108" ht="12.75">
      <c r="I108" s="37"/>
    </row>
    <row r="109" ht="12.75">
      <c r="I109" s="37"/>
    </row>
    <row r="110" ht="12.75">
      <c r="I110" s="37"/>
    </row>
    <row r="111" ht="12.75">
      <c r="I111" s="37"/>
    </row>
    <row r="112" ht="12.75">
      <c r="I112" s="37"/>
    </row>
    <row r="113" ht="12.75">
      <c r="I113" s="37"/>
    </row>
    <row r="114" ht="12.75">
      <c r="I114" s="37"/>
    </row>
    <row r="115" ht="12.75">
      <c r="I115" s="37"/>
    </row>
    <row r="116" ht="12.75">
      <c r="I116" s="37"/>
    </row>
    <row r="117" ht="12.75">
      <c r="I117" s="37"/>
    </row>
    <row r="118" ht="12.75">
      <c r="I118" s="37"/>
    </row>
    <row r="119" ht="12.75">
      <c r="I119" s="37"/>
    </row>
    <row r="120" spans="1:8" ht="15.75">
      <c r="A120" s="9"/>
      <c r="E120" s="16"/>
      <c r="F120" s="16"/>
      <c r="G120" s="16"/>
      <c r="H120" s="16"/>
    </row>
  </sheetData>
  <mergeCells count="1">
    <mergeCell ref="A3:I3"/>
  </mergeCells>
  <printOptions horizontalCentered="1"/>
  <pageMargins left="0.22" right="0.18" top="0.99" bottom="0.36" header="0.17" footer="0.19"/>
  <pageSetup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67"/>
  <sheetViews>
    <sheetView tabSelected="1" workbookViewId="0" topLeftCell="A1">
      <selection activeCell="A71" sqref="A71"/>
    </sheetView>
  </sheetViews>
  <sheetFormatPr defaultColWidth="9.140625" defaultRowHeight="12.75"/>
  <cols>
    <col min="1" max="1" width="6.140625" style="11" customWidth="1"/>
    <col min="2" max="2" width="45.140625" style="14" customWidth="1"/>
    <col min="3" max="3" width="3.57421875" style="14" customWidth="1"/>
    <col min="4" max="4" width="16.28125" style="1" customWidth="1"/>
    <col min="5" max="5" width="2.28125" style="1" customWidth="1"/>
    <col min="6" max="6" width="16.28125" style="16" customWidth="1"/>
    <col min="7" max="7" width="14.421875" style="1" customWidth="1"/>
    <col min="8" max="16384" width="9.140625" style="1" customWidth="1"/>
  </cols>
  <sheetData>
    <row r="1" ht="21" customHeight="1"/>
    <row r="2" spans="1:6" ht="14.25" customHeight="1">
      <c r="A2" s="146" t="s">
        <v>82</v>
      </c>
      <c r="B2" s="22"/>
      <c r="C2" s="22"/>
      <c r="D2" s="23"/>
      <c r="E2" s="23"/>
      <c r="F2" s="24"/>
    </row>
    <row r="3" spans="1:6" ht="8.25" customHeight="1">
      <c r="A3" s="30"/>
      <c r="B3" s="22"/>
      <c r="C3" s="22"/>
      <c r="D3" s="23"/>
      <c r="E3" s="23"/>
      <c r="F3" s="24"/>
    </row>
    <row r="4" spans="1:6" s="5" customFormat="1" ht="15">
      <c r="A4" s="181" t="s">
        <v>127</v>
      </c>
      <c r="B4" s="182"/>
      <c r="C4" s="31"/>
      <c r="D4" s="183"/>
      <c r="E4" s="183"/>
      <c r="F4" s="184"/>
    </row>
    <row r="5" spans="1:6" s="5" customFormat="1" ht="15">
      <c r="A5" s="181"/>
      <c r="B5" s="182"/>
      <c r="C5" s="31"/>
      <c r="D5" s="183"/>
      <c r="E5" s="183"/>
      <c r="F5" s="184"/>
    </row>
    <row r="6" spans="1:6" s="26" customFormat="1" ht="17.25">
      <c r="A6" s="111" t="s">
        <v>83</v>
      </c>
      <c r="B6" s="21"/>
      <c r="C6" s="21"/>
      <c r="D6"/>
      <c r="E6"/>
      <c r="F6" s="37"/>
    </row>
    <row r="7" spans="1:7" s="28" customFormat="1" ht="14.25" customHeight="1">
      <c r="A7" s="27"/>
      <c r="B7" s="27"/>
      <c r="C7" s="27"/>
      <c r="D7"/>
      <c r="E7"/>
      <c r="F7" s="37"/>
      <c r="G7" s="29"/>
    </row>
    <row r="8" spans="1:7" s="166" customFormat="1" ht="15.75" customHeight="1">
      <c r="A8" s="164"/>
      <c r="B8" s="165"/>
      <c r="C8" s="165"/>
      <c r="D8" s="169" t="s">
        <v>84</v>
      </c>
      <c r="E8" s="104"/>
      <c r="F8" s="170" t="s">
        <v>85</v>
      </c>
      <c r="G8" s="164"/>
    </row>
    <row r="9" spans="1:7" s="166" customFormat="1" ht="15.75" customHeight="1">
      <c r="A9" s="164"/>
      <c r="B9" s="165"/>
      <c r="C9" s="165"/>
      <c r="D9" s="171" t="s">
        <v>86</v>
      </c>
      <c r="E9" s="107"/>
      <c r="F9" s="172" t="s">
        <v>86</v>
      </c>
      <c r="G9" s="164"/>
    </row>
    <row r="10" spans="1:7" s="166" customFormat="1" ht="15.75" customHeight="1">
      <c r="A10" s="164"/>
      <c r="B10" s="165"/>
      <c r="C10" s="165"/>
      <c r="D10" s="171" t="s">
        <v>87</v>
      </c>
      <c r="E10" s="108"/>
      <c r="F10" s="172" t="s">
        <v>88</v>
      </c>
      <c r="G10" s="164"/>
    </row>
    <row r="11" spans="1:6" s="167" customFormat="1" ht="15.75" customHeight="1">
      <c r="A11" s="164"/>
      <c r="B11" s="165"/>
      <c r="C11" s="165"/>
      <c r="D11" s="118" t="s">
        <v>89</v>
      </c>
      <c r="E11" s="108"/>
      <c r="F11" s="172" t="s">
        <v>90</v>
      </c>
    </row>
    <row r="12" spans="1:6" s="167" customFormat="1" ht="15.75" customHeight="1">
      <c r="A12" s="164"/>
      <c r="B12" s="165"/>
      <c r="C12" s="165"/>
      <c r="D12" s="118" t="s">
        <v>53</v>
      </c>
      <c r="E12" s="108"/>
      <c r="F12" s="173" t="s">
        <v>91</v>
      </c>
    </row>
    <row r="13" spans="1:6" s="167" customFormat="1" ht="15.75" customHeight="1">
      <c r="A13" s="164"/>
      <c r="B13" s="165"/>
      <c r="C13" s="165"/>
      <c r="D13" s="174" t="s">
        <v>123</v>
      </c>
      <c r="E13" s="104"/>
      <c r="F13" s="179" t="s">
        <v>92</v>
      </c>
    </row>
    <row r="14" spans="1:6" s="34" customFormat="1" ht="15.75" customHeight="1">
      <c r="A14" s="15"/>
      <c r="B14" s="58"/>
      <c r="C14" s="58"/>
      <c r="D14" s="175" t="s">
        <v>14</v>
      </c>
      <c r="E14" s="176"/>
      <c r="F14" s="177" t="s">
        <v>14</v>
      </c>
    </row>
    <row r="15" spans="4:6" ht="11.25" customHeight="1">
      <c r="D15" s="36"/>
      <c r="E15" s="35"/>
      <c r="F15" s="38"/>
    </row>
    <row r="16" spans="1:6" ht="16.5" customHeight="1">
      <c r="A16" s="91" t="s">
        <v>15</v>
      </c>
      <c r="B16" s="61" t="s">
        <v>93</v>
      </c>
      <c r="D16" s="74">
        <v>136696</v>
      </c>
      <c r="E16" s="75"/>
      <c r="F16" s="74">
        <v>137099</v>
      </c>
    </row>
    <row r="17" spans="1:6" ht="7.5" customHeight="1">
      <c r="A17" s="92"/>
      <c r="B17" s="61"/>
      <c r="D17" s="74"/>
      <c r="E17" s="75"/>
      <c r="F17" s="74"/>
    </row>
    <row r="18" spans="1:6" ht="15.75" customHeight="1">
      <c r="A18" s="91" t="s">
        <v>22</v>
      </c>
      <c r="B18" s="61" t="s">
        <v>94</v>
      </c>
      <c r="D18" s="74">
        <v>199135</v>
      </c>
      <c r="E18" s="75"/>
      <c r="F18" s="74">
        <v>190014</v>
      </c>
    </row>
    <row r="19" spans="1:6" ht="7.5" customHeight="1">
      <c r="A19" s="92"/>
      <c r="B19" s="61"/>
      <c r="D19" s="74"/>
      <c r="E19" s="75"/>
      <c r="F19" s="74"/>
    </row>
    <row r="20" spans="1:7" ht="16.5">
      <c r="A20" s="91" t="s">
        <v>64</v>
      </c>
      <c r="B20" s="61" t="s">
        <v>95</v>
      </c>
      <c r="C20" s="57"/>
      <c r="D20" s="76"/>
      <c r="E20" s="75"/>
      <c r="F20" s="76"/>
      <c r="G20" s="39"/>
    </row>
    <row r="21" spans="1:6" ht="21.75" customHeight="1">
      <c r="A21" s="92"/>
      <c r="B21" s="94" t="s">
        <v>96</v>
      </c>
      <c r="D21" s="78">
        <v>21436</v>
      </c>
      <c r="E21" s="75"/>
      <c r="F21" s="78">
        <v>21175</v>
      </c>
    </row>
    <row r="22" spans="1:6" ht="16.5">
      <c r="A22" s="92"/>
      <c r="B22" s="94" t="s">
        <v>97</v>
      </c>
      <c r="C22" s="9"/>
      <c r="D22" s="78">
        <v>4594</v>
      </c>
      <c r="E22" s="75"/>
      <c r="F22" s="78">
        <v>5505</v>
      </c>
    </row>
    <row r="23" spans="1:6" ht="16.5">
      <c r="A23" s="92"/>
      <c r="B23" s="94" t="s">
        <v>98</v>
      </c>
      <c r="C23" s="9"/>
      <c r="D23" s="78">
        <v>10154</v>
      </c>
      <c r="E23" s="75"/>
      <c r="F23" s="78">
        <v>13316</v>
      </c>
    </row>
    <row r="24" spans="1:6" ht="16.5">
      <c r="A24" s="92"/>
      <c r="B24" s="94" t="s">
        <v>99</v>
      </c>
      <c r="C24" s="9"/>
      <c r="D24" s="78">
        <v>82</v>
      </c>
      <c r="E24" s="75"/>
      <c r="F24" s="78">
        <v>82</v>
      </c>
    </row>
    <row r="25" spans="1:6" ht="16.5">
      <c r="A25" s="92"/>
      <c r="B25" s="94" t="s">
        <v>100</v>
      </c>
      <c r="C25" s="9"/>
      <c r="D25" s="78">
        <v>4059</v>
      </c>
      <c r="E25" s="75"/>
      <c r="F25" s="78">
        <v>4252</v>
      </c>
    </row>
    <row r="26" spans="1:6" ht="16.5">
      <c r="A26" s="92"/>
      <c r="B26" s="94" t="s">
        <v>101</v>
      </c>
      <c r="D26" s="78">
        <v>367</v>
      </c>
      <c r="E26" s="75"/>
      <c r="F26" s="78">
        <v>1749</v>
      </c>
    </row>
    <row r="27" spans="1:6" ht="8.25" customHeight="1">
      <c r="A27" s="92"/>
      <c r="B27" s="95"/>
      <c r="D27" s="78"/>
      <c r="E27" s="75"/>
      <c r="F27" s="78"/>
    </row>
    <row r="28" spans="1:6" ht="16.5" customHeight="1">
      <c r="A28" s="92"/>
      <c r="B28" s="96"/>
      <c r="D28" s="80">
        <f>SUM(D21:D27)</f>
        <v>40692</v>
      </c>
      <c r="E28" s="75"/>
      <c r="F28" s="80">
        <v>46079</v>
      </c>
    </row>
    <row r="29" spans="1:6" ht="7.5" customHeight="1">
      <c r="A29" s="92"/>
      <c r="B29" s="96"/>
      <c r="C29" s="57"/>
      <c r="D29" s="74"/>
      <c r="E29" s="75"/>
      <c r="F29" s="74"/>
    </row>
    <row r="30" spans="1:6" ht="16.5">
      <c r="A30" s="91" t="s">
        <v>72</v>
      </c>
      <c r="B30" s="60" t="s">
        <v>102</v>
      </c>
      <c r="C30" s="57"/>
      <c r="D30" s="74"/>
      <c r="E30" s="75"/>
      <c r="F30" s="74"/>
    </row>
    <row r="31" spans="1:6" ht="20.25" customHeight="1">
      <c r="A31" s="92"/>
      <c r="B31" s="94" t="s">
        <v>103</v>
      </c>
      <c r="C31" s="9"/>
      <c r="D31" s="81">
        <v>51285</v>
      </c>
      <c r="E31" s="75"/>
      <c r="F31" s="81">
        <v>67983</v>
      </c>
    </row>
    <row r="32" spans="1:6" ht="16.5">
      <c r="A32" s="92"/>
      <c r="B32" s="94" t="s">
        <v>104</v>
      </c>
      <c r="C32" s="9"/>
      <c r="D32" s="78">
        <v>7311</v>
      </c>
      <c r="E32" s="75"/>
      <c r="F32" s="78">
        <f>8358+167</f>
        <v>8525</v>
      </c>
    </row>
    <row r="33" spans="1:6" ht="16.5">
      <c r="A33" s="92"/>
      <c r="B33" s="94" t="s">
        <v>105</v>
      </c>
      <c r="C33" s="9"/>
      <c r="D33" s="78">
        <v>3247</v>
      </c>
      <c r="E33" s="75"/>
      <c r="F33" s="78">
        <v>3272</v>
      </c>
    </row>
    <row r="34" spans="1:6" ht="16.5">
      <c r="A34" s="92"/>
      <c r="B34" s="94" t="s">
        <v>106</v>
      </c>
      <c r="C34" s="9"/>
      <c r="D34" s="78">
        <f>10692-3010</f>
        <v>7682</v>
      </c>
      <c r="E34" s="75"/>
      <c r="F34" s="78">
        <f>7129-401</f>
        <v>6728</v>
      </c>
    </row>
    <row r="35" spans="1:6" ht="16.5">
      <c r="A35" s="92" t="s">
        <v>71</v>
      </c>
      <c r="B35" s="94" t="s">
        <v>107</v>
      </c>
      <c r="C35" s="9"/>
      <c r="D35" s="78">
        <v>225</v>
      </c>
      <c r="E35" s="75"/>
      <c r="F35" s="78">
        <f>2298+234</f>
        <v>2532</v>
      </c>
    </row>
    <row r="36" spans="1:6" ht="6.75" customHeight="1">
      <c r="A36" s="92"/>
      <c r="B36" s="95"/>
      <c r="D36" s="79"/>
      <c r="E36" s="75"/>
      <c r="F36" s="79"/>
    </row>
    <row r="37" spans="1:6" ht="16.5" customHeight="1">
      <c r="A37" s="92"/>
      <c r="B37" s="96"/>
      <c r="D37" s="80">
        <f>SUM(D31:D36)</f>
        <v>69750</v>
      </c>
      <c r="E37" s="75"/>
      <c r="F37" s="80">
        <f>SUM(F31:F36)</f>
        <v>89040</v>
      </c>
    </row>
    <row r="38" spans="1:6" ht="12" customHeight="1">
      <c r="A38" s="92"/>
      <c r="B38" s="96"/>
      <c r="C38" s="57"/>
      <c r="D38" s="74"/>
      <c r="E38" s="75"/>
      <c r="F38" s="74"/>
    </row>
    <row r="39" spans="1:6" ht="16.5">
      <c r="A39" s="91" t="s">
        <v>80</v>
      </c>
      <c r="B39" s="60" t="s">
        <v>108</v>
      </c>
      <c r="C39" s="62"/>
      <c r="D39" s="76">
        <f>+D28-D37</f>
        <v>-29058</v>
      </c>
      <c r="E39" s="75"/>
      <c r="F39" s="76">
        <f>+F28-F37</f>
        <v>-42961</v>
      </c>
    </row>
    <row r="40" spans="1:6" ht="16.5">
      <c r="A40" s="91"/>
      <c r="B40" s="60"/>
      <c r="C40" s="62"/>
      <c r="D40" s="74"/>
      <c r="E40" s="75"/>
      <c r="F40" s="74"/>
    </row>
    <row r="41" spans="1:6" ht="16.5" customHeight="1" thickBot="1">
      <c r="A41" s="91"/>
      <c r="B41" s="60"/>
      <c r="C41" s="62"/>
      <c r="D41" s="113">
        <f>+D16+D18+D39</f>
        <v>306773</v>
      </c>
      <c r="E41" s="75"/>
      <c r="F41" s="113">
        <f>+F16+F18+F39</f>
        <v>284152</v>
      </c>
    </row>
    <row r="42" spans="1:7" ht="6.75" customHeight="1" thickTop="1">
      <c r="A42" s="92"/>
      <c r="B42" s="96"/>
      <c r="C42" s="57"/>
      <c r="D42" s="74"/>
      <c r="E42" s="75"/>
      <c r="F42" s="74"/>
      <c r="G42" s="39"/>
    </row>
    <row r="43" spans="1:7" ht="13.5" customHeight="1" hidden="1">
      <c r="A43" s="97" t="s">
        <v>109</v>
      </c>
      <c r="B43" s="98"/>
      <c r="C43" s="22"/>
      <c r="D43" s="82"/>
      <c r="E43" s="83"/>
      <c r="F43" s="82"/>
      <c r="G43" s="39"/>
    </row>
    <row r="44" spans="1:7" ht="21" customHeight="1" hidden="1">
      <c r="A44" s="99"/>
      <c r="B44" s="98"/>
      <c r="C44" s="22"/>
      <c r="D44" s="82"/>
      <c r="E44" s="83"/>
      <c r="F44" s="82"/>
      <c r="G44" s="39"/>
    </row>
    <row r="45" spans="1:7" ht="8.25" customHeight="1" hidden="1">
      <c r="A45" s="99"/>
      <c r="B45" s="98"/>
      <c r="C45" s="22"/>
      <c r="D45" s="82"/>
      <c r="E45" s="83"/>
      <c r="F45" s="82"/>
      <c r="G45" s="39"/>
    </row>
    <row r="46" spans="1:7" ht="15" customHeight="1" hidden="1">
      <c r="A46" s="100"/>
      <c r="B46" s="96"/>
      <c r="D46" s="84" t="s">
        <v>84</v>
      </c>
      <c r="E46" s="75"/>
      <c r="F46" s="84" t="s">
        <v>84</v>
      </c>
      <c r="G46" s="39"/>
    </row>
    <row r="47" spans="1:7" ht="14.25" customHeight="1" hidden="1">
      <c r="A47" s="92"/>
      <c r="B47" s="96"/>
      <c r="D47" s="84" t="s">
        <v>86</v>
      </c>
      <c r="E47" s="85"/>
      <c r="F47" s="84" t="s">
        <v>86</v>
      </c>
      <c r="G47" s="39"/>
    </row>
    <row r="48" spans="1:7" ht="12.75" customHeight="1" hidden="1">
      <c r="A48" s="92"/>
      <c r="B48" s="96"/>
      <c r="D48" s="84" t="s">
        <v>87</v>
      </c>
      <c r="E48" s="86"/>
      <c r="F48" s="84" t="s">
        <v>87</v>
      </c>
      <c r="G48" s="39"/>
    </row>
    <row r="49" spans="1:7" ht="15" customHeight="1" hidden="1">
      <c r="A49" s="92"/>
      <c r="B49" s="96"/>
      <c r="D49" s="85" t="s">
        <v>89</v>
      </c>
      <c r="E49" s="86"/>
      <c r="F49" s="85" t="s">
        <v>89</v>
      </c>
      <c r="G49" s="39"/>
    </row>
    <row r="50" spans="1:7" ht="15" customHeight="1" hidden="1">
      <c r="A50" s="92"/>
      <c r="B50" s="96"/>
      <c r="D50" s="85" t="s">
        <v>53</v>
      </c>
      <c r="E50" s="86"/>
      <c r="F50" s="85" t="s">
        <v>53</v>
      </c>
      <c r="G50" s="39"/>
    </row>
    <row r="51" spans="1:7" ht="15" customHeight="1" hidden="1">
      <c r="A51" s="92"/>
      <c r="B51" s="96"/>
      <c r="D51" s="84" t="s">
        <v>13</v>
      </c>
      <c r="E51" s="75"/>
      <c r="F51" s="84" t="s">
        <v>13</v>
      </c>
      <c r="G51" s="39"/>
    </row>
    <row r="52" spans="1:7" ht="15" customHeight="1" hidden="1">
      <c r="A52" s="92"/>
      <c r="B52" s="96"/>
      <c r="D52" s="85" t="s">
        <v>14</v>
      </c>
      <c r="E52" s="75"/>
      <c r="F52" s="85" t="s">
        <v>14</v>
      </c>
      <c r="G52" s="39"/>
    </row>
    <row r="53" spans="1:7" ht="0.75" customHeight="1" hidden="1">
      <c r="A53" s="92"/>
      <c r="B53" s="96"/>
      <c r="D53" s="84"/>
      <c r="E53" s="75"/>
      <c r="F53" s="84"/>
      <c r="G53" s="39"/>
    </row>
    <row r="54" spans="1:7" ht="17.25" customHeight="1">
      <c r="A54" s="91" t="s">
        <v>110</v>
      </c>
      <c r="B54" s="61" t="s">
        <v>111</v>
      </c>
      <c r="C54" s="57"/>
      <c r="D54" s="87"/>
      <c r="E54" s="75"/>
      <c r="F54" s="87"/>
      <c r="G54" s="39"/>
    </row>
    <row r="55" spans="1:6" ht="7.5" customHeight="1">
      <c r="A55" s="91"/>
      <c r="B55" s="96"/>
      <c r="C55" s="57"/>
      <c r="D55" s="87"/>
      <c r="E55" s="75"/>
      <c r="F55" s="87"/>
    </row>
    <row r="56" spans="1:6" ht="17.25" customHeight="1">
      <c r="A56" s="92"/>
      <c r="B56" s="93" t="s">
        <v>112</v>
      </c>
      <c r="D56" s="81">
        <v>99000</v>
      </c>
      <c r="E56" s="75"/>
      <c r="F56" s="81">
        <v>99000</v>
      </c>
    </row>
    <row r="57" spans="1:6" ht="16.5">
      <c r="A57" s="92"/>
      <c r="B57" s="93" t="s">
        <v>113</v>
      </c>
      <c r="D57" s="78"/>
      <c r="E57" s="75"/>
      <c r="F57" s="78"/>
    </row>
    <row r="58" spans="1:6" ht="16.5">
      <c r="A58" s="92"/>
      <c r="B58" s="94" t="s">
        <v>114</v>
      </c>
      <c r="D58" s="78">
        <v>22276</v>
      </c>
      <c r="E58" s="75"/>
      <c r="F58" s="78">
        <v>22276</v>
      </c>
    </row>
    <row r="59" spans="1:6" ht="16.5">
      <c r="A59" s="92"/>
      <c r="B59" s="94" t="s">
        <v>115</v>
      </c>
      <c r="D59" s="79">
        <f>54274+2403</f>
        <v>56677</v>
      </c>
      <c r="E59" s="75"/>
      <c r="F59" s="79">
        <f>54274</f>
        <v>54274</v>
      </c>
    </row>
    <row r="60" spans="1:6" s="39" customFormat="1" ht="16.5" customHeight="1">
      <c r="A60" s="101"/>
      <c r="B60" s="102"/>
      <c r="C60" s="57"/>
      <c r="D60" s="88">
        <f>+D56+D58+D59</f>
        <v>177953</v>
      </c>
      <c r="E60" s="75"/>
      <c r="F60" s="88">
        <f>+F56+F58+F59</f>
        <v>175550</v>
      </c>
    </row>
    <row r="61" spans="1:6" s="39" customFormat="1" ht="11.25" customHeight="1">
      <c r="A61" s="101"/>
      <c r="B61" s="103"/>
      <c r="C61" s="57"/>
      <c r="D61" s="74"/>
      <c r="E61" s="75"/>
      <c r="F61" s="74"/>
    </row>
    <row r="62" spans="1:6" ht="16.5">
      <c r="A62" s="91" t="s">
        <v>116</v>
      </c>
      <c r="B62" s="96" t="s">
        <v>117</v>
      </c>
      <c r="D62" s="74">
        <f>118088+3010</f>
        <v>121098</v>
      </c>
      <c r="E62" s="75"/>
      <c r="F62" s="74">
        <v>101630</v>
      </c>
    </row>
    <row r="63" spans="1:6" ht="12.75" customHeight="1">
      <c r="A63" s="92"/>
      <c r="B63" s="96"/>
      <c r="D63" s="74"/>
      <c r="E63" s="75"/>
      <c r="F63" s="74"/>
    </row>
    <row r="64" spans="1:6" ht="16.5">
      <c r="A64" s="91" t="s">
        <v>118</v>
      </c>
      <c r="B64" s="96" t="s">
        <v>119</v>
      </c>
      <c r="D64" s="74">
        <v>7722</v>
      </c>
      <c r="E64" s="75"/>
      <c r="F64" s="74">
        <v>6972</v>
      </c>
    </row>
    <row r="65" spans="1:7" ht="11.25" customHeight="1">
      <c r="A65" s="92"/>
      <c r="B65" s="96"/>
      <c r="C65" s="57"/>
      <c r="D65" s="74"/>
      <c r="E65" s="75"/>
      <c r="F65" s="74"/>
      <c r="G65" s="39"/>
    </row>
    <row r="66" spans="1:7" ht="16.5" customHeight="1" thickBot="1">
      <c r="A66" s="92"/>
      <c r="B66" s="96"/>
      <c r="C66" s="57"/>
      <c r="D66" s="113">
        <f>+D60+D62+D64</f>
        <v>306773</v>
      </c>
      <c r="E66" s="75"/>
      <c r="F66" s="113">
        <f>+F60+F62+F64</f>
        <v>284152</v>
      </c>
      <c r="G66" s="39"/>
    </row>
    <row r="67" spans="1:7" ht="13.5" customHeight="1" thickTop="1">
      <c r="A67" s="92"/>
      <c r="B67" s="96"/>
      <c r="C67" s="57"/>
      <c r="D67" s="74"/>
      <c r="E67" s="75"/>
      <c r="F67" s="74"/>
      <c r="G67" s="39"/>
    </row>
    <row r="68" spans="1:7" ht="16.5" customHeight="1">
      <c r="A68" s="91" t="s">
        <v>120</v>
      </c>
      <c r="B68" s="93" t="s">
        <v>121</v>
      </c>
      <c r="C68" s="56"/>
      <c r="D68" s="74">
        <f>+D60/99000*100</f>
        <v>179.75050505050504</v>
      </c>
      <c r="E68" s="89">
        <f>+E60/99000*100</f>
        <v>0</v>
      </c>
      <c r="F68" s="74">
        <f>+F60/99000*100</f>
        <v>177.32323232323233</v>
      </c>
      <c r="G68" s="39"/>
    </row>
    <row r="69" spans="1:7" ht="10.5" customHeight="1">
      <c r="A69" s="92"/>
      <c r="B69" s="96"/>
      <c r="C69" s="57"/>
      <c r="D69" s="74"/>
      <c r="E69" s="75"/>
      <c r="F69" s="74"/>
      <c r="G69" s="39"/>
    </row>
    <row r="70" spans="1:7" ht="16.5">
      <c r="A70" s="92"/>
      <c r="B70" s="96"/>
      <c r="C70" s="57"/>
      <c r="D70" s="74"/>
      <c r="E70" s="75"/>
      <c r="F70" s="74"/>
      <c r="G70" s="39"/>
    </row>
    <row r="71" spans="1:6" ht="16.5">
      <c r="A71" s="92"/>
      <c r="B71" s="96"/>
      <c r="D71" s="90"/>
      <c r="E71" s="77"/>
      <c r="F71" s="90"/>
    </row>
    <row r="72" spans="1:6" ht="16.5">
      <c r="A72" s="92"/>
      <c r="B72" s="96"/>
      <c r="D72" s="90"/>
      <c r="E72" s="77"/>
      <c r="F72" s="90"/>
    </row>
    <row r="73" spans="1:6" ht="16.5">
      <c r="A73" s="92"/>
      <c r="B73" s="96"/>
      <c r="D73" s="90"/>
      <c r="E73" s="77"/>
      <c r="F73" s="90"/>
    </row>
    <row r="74" spans="1:6" ht="16.5">
      <c r="A74" s="92"/>
      <c r="B74" s="96"/>
      <c r="D74" s="90"/>
      <c r="E74" s="77"/>
      <c r="F74" s="90"/>
    </row>
    <row r="75" spans="1:6" ht="16.5">
      <c r="A75" s="92"/>
      <c r="B75" s="96"/>
      <c r="D75" s="90"/>
      <c r="E75" s="77"/>
      <c r="F75" s="90"/>
    </row>
    <row r="76" spans="1:6" ht="16.5">
      <c r="A76" s="92"/>
      <c r="B76" s="96"/>
      <c r="D76" s="90"/>
      <c r="E76" s="77"/>
      <c r="F76" s="90"/>
    </row>
    <row r="77" spans="1:6" ht="16.5">
      <c r="A77" s="93"/>
      <c r="B77" s="96"/>
      <c r="D77" s="90"/>
      <c r="E77" s="77"/>
      <c r="F77" s="90"/>
    </row>
    <row r="78" spans="1:6" ht="16.5">
      <c r="A78" s="92"/>
      <c r="B78" s="96"/>
      <c r="D78" s="90"/>
      <c r="E78" s="77"/>
      <c r="F78" s="90"/>
    </row>
    <row r="79" spans="1:6" ht="16.5">
      <c r="A79" s="92"/>
      <c r="B79" s="96"/>
      <c r="D79" s="90"/>
      <c r="E79" s="77"/>
      <c r="F79" s="90"/>
    </row>
    <row r="80" spans="1:6" ht="16.5">
      <c r="A80" s="92"/>
      <c r="B80" s="96"/>
      <c r="D80" s="90"/>
      <c r="E80" s="77"/>
      <c r="F80" s="90"/>
    </row>
    <row r="81" spans="1:6" ht="16.5">
      <c r="A81" s="92"/>
      <c r="B81" s="96"/>
      <c r="D81" s="90"/>
      <c r="E81" s="77"/>
      <c r="F81" s="90"/>
    </row>
    <row r="82" spans="1:6" ht="16.5">
      <c r="A82" s="92"/>
      <c r="B82" s="96"/>
      <c r="D82" s="90"/>
      <c r="E82" s="77"/>
      <c r="F82" s="90"/>
    </row>
    <row r="83" spans="1:6" ht="16.5">
      <c r="A83" s="92"/>
      <c r="B83" s="96"/>
      <c r="D83" s="90"/>
      <c r="E83" s="77"/>
      <c r="F83" s="90"/>
    </row>
    <row r="84" spans="1:6" ht="16.5">
      <c r="A84" s="92"/>
      <c r="B84" s="96"/>
      <c r="D84" s="90"/>
      <c r="E84" s="77"/>
      <c r="F84" s="90"/>
    </row>
    <row r="85" spans="1:6" ht="16.5">
      <c r="A85" s="92"/>
      <c r="B85" s="96"/>
      <c r="D85" s="90"/>
      <c r="E85" s="77"/>
      <c r="F85" s="90"/>
    </row>
    <row r="86" spans="1:6" ht="16.5">
      <c r="A86" s="92"/>
      <c r="B86" s="96"/>
      <c r="D86" s="90"/>
      <c r="E86" s="77"/>
      <c r="F86" s="90"/>
    </row>
    <row r="87" spans="1:6" ht="16.5">
      <c r="A87" s="92"/>
      <c r="B87" s="96"/>
      <c r="D87" s="90"/>
      <c r="E87" s="77"/>
      <c r="F87" s="90"/>
    </row>
    <row r="88" spans="1:6" ht="16.5">
      <c r="A88" s="92"/>
      <c r="B88" s="96"/>
      <c r="D88" s="90"/>
      <c r="E88" s="77"/>
      <c r="F88" s="90"/>
    </row>
    <row r="89" spans="1:6" ht="16.5">
      <c r="A89" s="92"/>
      <c r="B89" s="96"/>
      <c r="D89" s="90"/>
      <c r="E89" s="77"/>
      <c r="F89" s="90"/>
    </row>
    <row r="90" spans="1:6" ht="16.5">
      <c r="A90" s="92"/>
      <c r="B90" s="96"/>
      <c r="D90" s="90"/>
      <c r="E90" s="77"/>
      <c r="F90" s="90"/>
    </row>
    <row r="91" spans="1:6" ht="16.5">
      <c r="A91" s="92"/>
      <c r="B91" s="96"/>
      <c r="D91" s="90"/>
      <c r="E91" s="77"/>
      <c r="F91" s="90"/>
    </row>
    <row r="92" spans="1:6" ht="16.5">
      <c r="A92" s="92"/>
      <c r="B92" s="96"/>
      <c r="D92" s="90"/>
      <c r="E92" s="77"/>
      <c r="F92" s="90"/>
    </row>
    <row r="93" spans="1:6" ht="16.5">
      <c r="A93" s="92"/>
      <c r="B93" s="96"/>
      <c r="D93" s="90"/>
      <c r="E93" s="77"/>
      <c r="F93" s="90"/>
    </row>
    <row r="94" spans="1:6" ht="16.5">
      <c r="A94" s="92"/>
      <c r="B94" s="96"/>
      <c r="D94" s="90"/>
      <c r="E94" s="77"/>
      <c r="F94" s="90"/>
    </row>
    <row r="95" spans="1:6" ht="16.5">
      <c r="A95" s="92"/>
      <c r="B95" s="96"/>
      <c r="D95" s="90"/>
      <c r="E95" s="77"/>
      <c r="F95" s="90"/>
    </row>
    <row r="96" spans="1:6" ht="16.5">
      <c r="A96" s="92"/>
      <c r="B96" s="96"/>
      <c r="D96" s="90"/>
      <c r="E96" s="77"/>
      <c r="F96" s="90"/>
    </row>
    <row r="97" spans="4:6" ht="16.5">
      <c r="D97" s="90"/>
      <c r="E97" s="77"/>
      <c r="F97" s="90"/>
    </row>
    <row r="98" spans="4:6" ht="16.5">
      <c r="D98" s="90"/>
      <c r="E98" s="77"/>
      <c r="F98" s="90"/>
    </row>
    <row r="99" spans="4:6" ht="16.5">
      <c r="D99" s="90"/>
      <c r="E99" s="77"/>
      <c r="F99" s="90"/>
    </row>
    <row r="100" ht="15.75">
      <c r="D100" s="16"/>
    </row>
    <row r="101" ht="15.75">
      <c r="D101" s="16"/>
    </row>
    <row r="102" ht="15.75">
      <c r="D102" s="16"/>
    </row>
    <row r="103" ht="15.75">
      <c r="D103" s="16"/>
    </row>
    <row r="104" ht="15.75">
      <c r="D104" s="16"/>
    </row>
    <row r="105" ht="15.75">
      <c r="D105" s="16"/>
    </row>
    <row r="106" ht="15.75">
      <c r="D106" s="16"/>
    </row>
    <row r="107" ht="15.75">
      <c r="D107" s="16"/>
    </row>
    <row r="108" ht="15.75">
      <c r="D108" s="16"/>
    </row>
    <row r="109" ht="15.75">
      <c r="D109" s="16"/>
    </row>
    <row r="110" ht="15.75">
      <c r="D110" s="16"/>
    </row>
    <row r="111" ht="15.75">
      <c r="D111" s="16"/>
    </row>
    <row r="112" ht="15.75">
      <c r="D112" s="16"/>
    </row>
    <row r="113" ht="15.75">
      <c r="D113" s="16"/>
    </row>
    <row r="114" ht="15.75">
      <c r="D114" s="16"/>
    </row>
    <row r="115" ht="15.75">
      <c r="D115" s="16"/>
    </row>
    <row r="116" ht="15.75">
      <c r="D116" s="16"/>
    </row>
    <row r="117" ht="15.75">
      <c r="D117" s="16"/>
    </row>
    <row r="118" ht="15.75">
      <c r="D118" s="16"/>
    </row>
    <row r="119" ht="15.75">
      <c r="D119" s="16"/>
    </row>
    <row r="120" ht="15.75">
      <c r="D120" s="16"/>
    </row>
    <row r="121" ht="15.75">
      <c r="D121" s="16"/>
    </row>
    <row r="122" ht="15.75">
      <c r="D122" s="16"/>
    </row>
    <row r="123" ht="15.75">
      <c r="D123" s="16"/>
    </row>
    <row r="124" ht="15.75">
      <c r="D124" s="16"/>
    </row>
    <row r="125" ht="15.75">
      <c r="D125" s="16"/>
    </row>
    <row r="126" ht="15.75">
      <c r="D126" s="16"/>
    </row>
    <row r="127" ht="15.75">
      <c r="D127" s="16"/>
    </row>
    <row r="128" ht="15.75">
      <c r="D128" s="16"/>
    </row>
    <row r="129" ht="15.75">
      <c r="D129" s="16"/>
    </row>
    <row r="130" ht="15.75">
      <c r="D130" s="16"/>
    </row>
    <row r="131" ht="15.75">
      <c r="D131" s="16"/>
    </row>
    <row r="132" ht="15.75">
      <c r="D132" s="16"/>
    </row>
    <row r="133" ht="15.75">
      <c r="D133" s="16"/>
    </row>
    <row r="134" ht="15.75">
      <c r="D134" s="16"/>
    </row>
    <row r="135" ht="15.75">
      <c r="D135" s="16"/>
    </row>
    <row r="136" ht="15.75">
      <c r="D136" s="16"/>
    </row>
    <row r="137" ht="15.75">
      <c r="D137" s="16"/>
    </row>
    <row r="138" ht="15.75">
      <c r="D138" s="16"/>
    </row>
    <row r="139" ht="15.75">
      <c r="D139" s="16"/>
    </row>
    <row r="140" ht="15.75">
      <c r="D140" s="16"/>
    </row>
    <row r="141" ht="15.75">
      <c r="D141" s="16"/>
    </row>
    <row r="142" ht="15.75">
      <c r="D142" s="16"/>
    </row>
    <row r="143" ht="15.75">
      <c r="D143" s="16"/>
    </row>
    <row r="144" ht="15.75">
      <c r="D144" s="16"/>
    </row>
    <row r="145" ht="15.75">
      <c r="D145" s="16"/>
    </row>
    <row r="146" ht="15.75">
      <c r="D146" s="16"/>
    </row>
    <row r="147" ht="15.75">
      <c r="D147" s="16"/>
    </row>
    <row r="148" ht="15.75">
      <c r="D148" s="16"/>
    </row>
    <row r="149" ht="15.75">
      <c r="D149" s="16"/>
    </row>
    <row r="150" ht="15.75">
      <c r="D150" s="16"/>
    </row>
    <row r="151" ht="15.75">
      <c r="D151" s="16"/>
    </row>
    <row r="152" ht="15.75">
      <c r="D152" s="16"/>
    </row>
    <row r="153" ht="15.75">
      <c r="D153" s="16"/>
    </row>
    <row r="154" ht="15.75">
      <c r="D154" s="16"/>
    </row>
    <row r="155" ht="15.75">
      <c r="D155" s="16"/>
    </row>
    <row r="156" ht="15.75">
      <c r="D156" s="16"/>
    </row>
    <row r="157" ht="15.75">
      <c r="D157" s="17"/>
    </row>
    <row r="158" ht="15.75">
      <c r="D158" s="17"/>
    </row>
    <row r="159" ht="15.75">
      <c r="D159" s="17"/>
    </row>
    <row r="160" ht="15.75">
      <c r="D160" s="17"/>
    </row>
    <row r="161" ht="15.75">
      <c r="D161" s="17"/>
    </row>
    <row r="162" ht="15.75">
      <c r="D162" s="17"/>
    </row>
    <row r="163" ht="15.75">
      <c r="D163" s="17"/>
    </row>
    <row r="164" ht="15.75">
      <c r="D164" s="17"/>
    </row>
    <row r="165" ht="15.75">
      <c r="D165" s="17"/>
    </row>
    <row r="166" ht="15.75">
      <c r="D166" s="17"/>
    </row>
    <row r="167" ht="15.75">
      <c r="D167" s="17"/>
    </row>
  </sheetData>
  <printOptions horizontalCentered="1"/>
  <pageMargins left="0.52" right="0.75" top="0.2" bottom="0.22" header="0.2" footer="0.31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4" sqref="D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PACIFIC LAND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Pacific Land Berhad</dc:creator>
  <cp:keywords/>
  <dc:description/>
  <cp:lastModifiedBy>HLSS</cp:lastModifiedBy>
  <cp:lastPrinted>2001-01-16T03:23:25Z</cp:lastPrinted>
  <dcterms:created xsi:type="dcterms:W3CDTF">1999-09-10T03:33:38Z</dcterms:created>
  <dcterms:modified xsi:type="dcterms:W3CDTF">2001-01-16T03:24:43Z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