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<sst xmlns="http://schemas.openxmlformats.org/spreadsheetml/2006/main" count="150" uniqueCount="149">
  <si>
    <t>DELLOYD VENTURES BERHAD</t>
  </si>
  <si>
    <t>Interim financial report on consolidated results for the financial quarter ended 31 March 2003</t>
  </si>
  <si>
    <t>(The figures have not been audited)</t>
  </si>
  <si>
    <t>CONDENSED CONSOLIDATED INCOME STATEMENT</t>
  </si>
  <si>
    <t>Individual Quarter</t>
  </si>
  <si>
    <t>Cummulative Quarter</t>
  </si>
  <si>
    <t>Current</t>
  </si>
  <si>
    <t>Comparative</t>
  </si>
  <si>
    <t>3 months</t>
  </si>
  <si>
    <t>3 months</t>
  </si>
  <si>
    <t>Quarter Ended</t>
  </si>
  <si>
    <t>Quarter Ended</t>
  </si>
  <si>
    <t>Cummulative Todate</t>
  </si>
  <si>
    <t>Cummulative Todate</t>
  </si>
  <si>
    <t xml:space="preserve"> </t>
  </si>
  <si>
    <t>31/03/2003</t>
  </si>
  <si>
    <t>31/03/2002</t>
  </si>
  <si>
    <t>31/03/2003</t>
  </si>
  <si>
    <t>31/03/2002</t>
  </si>
  <si>
    <t>RM'000</t>
  </si>
  <si>
    <t>RM'000</t>
  </si>
  <si>
    <t>RM'000</t>
  </si>
  <si>
    <t>RM'000</t>
  </si>
  <si>
    <t>Revenue</t>
  </si>
  <si>
    <t>Operating Expenses</t>
  </si>
  <si>
    <t>Other Operating Income</t>
  </si>
  <si>
    <t>Profit from Operations</t>
  </si>
  <si>
    <t>Other investment income</t>
  </si>
  <si>
    <t>Finance Costs</t>
  </si>
  <si>
    <t>Profit Before Taxation</t>
  </si>
  <si>
    <t>Taxation</t>
  </si>
  <si>
    <t>Profit After Taxation</t>
  </si>
  <si>
    <t>Minority Interests</t>
  </si>
  <si>
    <t>Net Profit For The Period</t>
  </si>
  <si>
    <t>Earnings Per Share</t>
  </si>
  <si>
    <t xml:space="preserve">        - Basic (sen)</t>
  </si>
  <si>
    <t xml:space="preserve">        - Diluted (sen)</t>
  </si>
  <si>
    <t>(The Condensed Consolidated Income Statements should be read in conjunction with the Annual Financial Report</t>
  </si>
  <si>
    <t>for the year ended 31 December 2002)</t>
  </si>
  <si>
    <t>DELLOYD VENTURES BERHAD</t>
  </si>
  <si>
    <t>CONDENSED CONSOLIDATED BALANCE SHEETS</t>
  </si>
  <si>
    <t>UNAUDITED</t>
  </si>
  <si>
    <t>AUDITED</t>
  </si>
  <si>
    <t>AS AT</t>
  </si>
  <si>
    <t>AS AT</t>
  </si>
  <si>
    <t>31/03/2003</t>
  </si>
  <si>
    <t>31/12/2002</t>
  </si>
  <si>
    <t>RM'000</t>
  </si>
  <si>
    <t>RM'000</t>
  </si>
  <si>
    <t>Property, Plant &amp; Equipment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</si>
  <si>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</si>
  <si>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</si>
  <si>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</si>
  <si>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</si>
  <si>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</si>
  <si>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</si>
  <si>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Cash and bank balances</t>
  </si>
  <si>
    <t>Current Liabilities</t>
  </si>
  <si>
    <t>Trade Creditors</t>
  </si>
  <si>
    <t>Other creditors and accruals</t>
  </si>
  <si>
    <t>Overdraft and short term borrowings</t>
  </si>
  <si>
    <t>Taxation</t>
  </si>
  <si>
    <t>Dividend payable</t>
  </si>
  <si>
    <t xml:space="preserve">-    </t>
  </si>
  <si>
    <t>NET CURRENT ASSETS</t>
  </si>
  <si>
    <t>FINANCED BY</t>
  </si>
  <si>
    <t>Share Capital</t>
  </si>
  <si>
    <t>Reserves</t>
  </si>
  <si>
    <t>Dividend proposed</t>
  </si>
  <si>
    <t>Minority Interests</t>
  </si>
  <si>
    <t>Long Term Borrowings</t>
  </si>
  <si>
    <t>Deferred Taxation</t>
  </si>
  <si>
    <t>Net Tangible Assets Per Share (sen)</t>
  </si>
  <si>
    <t xml:space="preserve">(The Condensed Consolidated Balance Sheets should be read in conjunction with the Annual </t>
  </si>
  <si>
    <t>Financial Report for the year ended 31 December 2002)</t>
  </si>
  <si>
    <t>DELLOYD VENTURES BERHAD</t>
  </si>
  <si>
    <t>CONDENSED CONSOLIDATED CASH FLOW STATEMENT</t>
  </si>
  <si>
    <t>For the period ended 31 March 2003</t>
  </si>
  <si>
    <t>3 MONTHS</t>
  </si>
  <si>
    <t>ENDED 31/03/2003</t>
  </si>
  <si>
    <t>RM'000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</si>
  <si>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</si>
  <si>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</si>
  <si>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</si>
  <si>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</si>
  <si>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</si>
  <si>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operating activities</t>
  </si>
  <si>
    <t>CASH FLOWS FROM INVESTING ACTIVITIES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</si>
  <si>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</si>
  <si>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</si>
  <si>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</si>
  <si>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</si>
  <si>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</si>
  <si>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</si>
  <si>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Proceeds from term loan</t>
  </si>
  <si>
    <t>Repayment of term loans and bills payable</t>
  </si>
  <si>
    <t>Repayment of revolving credit</t>
  </si>
  <si>
    <t xml:space="preserve">Net payment of hire purchase creditors </t>
  </si>
  <si>
    <t>Term loan interest paid</t>
  </si>
  <si>
    <t>Dividends paid</t>
  </si>
  <si>
    <t>Proceeds from issue of shares</t>
  </si>
  <si>
    <t>Net cash outflow for financing activities</t>
  </si>
  <si>
    <t>Net change in cash and cash equivalents</t>
  </si>
  <si>
    <t>Cash and cash equivalents as at 1 January 2003</t>
  </si>
  <si>
    <t>Cash and cash equivalents as at 31 March 2003</t>
  </si>
  <si>
    <t>Note 1  :   For the purpose of the condensed consolidated cash flow statement,</t>
  </si>
  <si>
    <t xml:space="preserve">                  cash and cash equivalents comprises the following :</t>
  </si>
  <si>
    <t xml:space="preserve">                                                </t>
  </si>
  <si>
    <t xml:space="preserve">                 Cash and bank balances</t>
  </si>
  <si>
    <t xml:space="preserve">                 Bank overdraft (included in overdraft and short term borrowings</t>
  </si>
  <si>
    <t>Note 2  :  There are no comparative figures for the period ended 31 March 2002 as there were no</t>
  </si>
  <si>
    <t xml:space="preserve">                 interim financial report prepared in accordance with MASB 26 - Interim Financial Reporting.</t>
  </si>
  <si>
    <t xml:space="preserve">(The Condensed Consolidated Cash Flow Statement should be read in conjunction with the </t>
  </si>
  <si>
    <t>Annual Financial Report for the year ended 31 December 2002)</t>
  </si>
  <si>
    <t>DELLOYD VENTURES BERHAD</t>
  </si>
  <si>
    <t>CONDENSED CONSOLIDATED STATEMENT OF CHANGES IN EQUITY</t>
  </si>
  <si>
    <t xml:space="preserve">Share </t>
  </si>
  <si>
    <t>Share</t>
  </si>
  <si>
    <t>Capital</t>
  </si>
  <si>
    <t>Retained</t>
  </si>
  <si>
    <t>Dividend</t>
  </si>
  <si>
    <t>Capital</t>
  </si>
  <si>
    <t>Premium</t>
  </si>
  <si>
    <t>Reserve</t>
  </si>
  <si>
    <t>Profits</t>
  </si>
  <si>
    <t>Proposed</t>
  </si>
  <si>
    <t>Total</t>
  </si>
  <si>
    <t>RM'000</t>
  </si>
  <si>
    <t>RM'000</t>
  </si>
  <si>
    <t>RM'000</t>
  </si>
  <si>
    <t>RM'000</t>
  </si>
  <si>
    <t>RM'000</t>
  </si>
  <si>
    <t>RM'000</t>
  </si>
  <si>
    <t>3 months period ended 31 March 2003</t>
  </si>
  <si>
    <t>Balance as at 1 January 2003</t>
  </si>
  <si>
    <t>Exercise of share options</t>
  </si>
  <si>
    <t>-</t>
  </si>
  <si>
    <t>-</t>
  </si>
  <si>
    <t>-</t>
  </si>
  <si>
    <t>Net profits for the period</t>
  </si>
  <si>
    <t>-</t>
  </si>
  <si>
    <t>-</t>
  </si>
  <si>
    <t>-</t>
  </si>
  <si>
    <t>-</t>
  </si>
  <si>
    <t>Balance as at 31 March 2003</t>
  </si>
  <si>
    <t>There are no comparative figures for the period ended 31 March 2002 as there were no interim financial report</t>
  </si>
  <si>
    <t>prepared in accordance with MASB Standard NO. 26 - Interim Financial Reporting</t>
  </si>
  <si>
    <t xml:space="preserve">(The Condensed Consolidated Statement of Changes in Equity should be read in conjunction with the Annual </t>
  </si>
  <si>
    <t>Financial Report for the year ended 31 December 2002)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</si>
</sst>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  <numFmt numFmtId="173" formatCode="#,##0\ _$;\-#,##0\ _$"/>
  </numFmts>
  <fonts count="9">
    <font>
      <sz val="10"/>
      <name val="Arial"/>
      <family val="0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i/>
      <u val="single"/>
      <sz val="10"/>
      <color indexed="8"/>
      <name val="Book Antiqua"/>
      <family val="1"/>
    </font>
    <font>
      <b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i/>
      <sz val="10"/>
      <color indexed="8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center"/>
    </xf>
    <xf numFmtId="43" fontId="3" fillId="0" borderId="0" xfId="0" applyAlignment="1">
      <alignment horizontal="center"/>
    </xf>
    <xf numFmtId="0" fontId="5" fillId="0" borderId="0" xfId="0" applyAlignment="1">
      <alignment horizontal="center"/>
    </xf>
    <xf numFmtId="172" fontId="3" fillId="0" borderId="0" xfId="0" applyAlignment="1">
      <alignment horizontal="right" vertical="center"/>
    </xf>
    <xf numFmtId="172" fontId="3" fillId="0" borderId="0" xfId="0" applyAlignment="1">
      <alignment horizontal="right"/>
    </xf>
    <xf numFmtId="172" fontId="3" fillId="0" borderId="1" xfId="0" applyAlignment="1">
      <alignment horizontal="right"/>
    </xf>
    <xf numFmtId="172" fontId="3" fillId="0" borderId="0" xfId="0" applyAlignment="1">
      <alignment horizontal="center"/>
    </xf>
    <xf numFmtId="172" fontId="3" fillId="0" borderId="0" xfId="0" applyAlignment="1">
      <alignment/>
    </xf>
    <xf numFmtId="4" fontId="3" fillId="0" borderId="0" xfId="0" applyAlignment="1">
      <alignment horizontal="right"/>
    </xf>
    <xf numFmtId="4" fontId="3" fillId="0" borderId="0" xfId="0" applyAlignment="1">
      <alignment/>
    </xf>
    <xf numFmtId="4" fontId="3" fillId="0" borderId="0" xfId="0" applyAlignment="1">
      <alignment/>
    </xf>
    <xf numFmtId="0" fontId="3" fillId="0" borderId="0" xfId="0" applyAlignment="1">
      <alignment horizontal="right"/>
    </xf>
    <xf numFmtId="0" fontId="6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 horizontal="center"/>
    </xf>
    <xf numFmtId="172" fontId="3" fillId="0" borderId="2" xfId="0" applyAlignment="1">
      <alignment horizontal="right"/>
    </xf>
    <xf numFmtId="172" fontId="3" fillId="0" borderId="0" xfId="0" applyAlignment="1">
      <alignment horizontal="right"/>
    </xf>
    <xf numFmtId="172" fontId="3" fillId="0" borderId="3" xfId="0" applyAlignment="1">
      <alignment horizontal="right"/>
    </xf>
    <xf numFmtId="172" fontId="3" fillId="0" borderId="4" xfId="0" applyAlignment="1">
      <alignment horizontal="right"/>
    </xf>
    <xf numFmtId="172" fontId="3" fillId="0" borderId="5" xfId="0" applyAlignment="1">
      <alignment horizontal="right"/>
    </xf>
    <xf numFmtId="3" fontId="3" fillId="0" borderId="0" xfId="0" applyAlignment="1">
      <alignment horizontal="center"/>
    </xf>
    <xf numFmtId="0" fontId="6" fillId="0" borderId="0" xfId="0" applyAlignment="1">
      <alignment horizontal="right"/>
    </xf>
    <xf numFmtId="0" fontId="8" fillId="0" borderId="0" xfId="0" applyAlignment="1">
      <alignment horizontal="center"/>
    </xf>
    <xf numFmtId="173" fontId="3" fillId="0" borderId="0" xfId="0" applyAlignment="1">
      <alignment horizontal="right"/>
    </xf>
    <xf numFmtId="0" fontId="3" fillId="0" borderId="1" xfId="0" applyAlignment="1">
      <alignment horizontal="right"/>
    </xf>
    <xf numFmtId="173" fontId="3" fillId="0" borderId="1" xfId="0" applyAlignment="1">
      <alignment horizontal="right"/>
    </xf>
    <xf numFmtId="172" fontId="6" fillId="0" borderId="0" xfId="0" applyAlignment="1">
      <alignment/>
    </xf>
    <xf numFmtId="3" fontId="3" fillId="0" borderId="1" xfId="0" applyAlignment="1">
      <alignment horizontal="right"/>
    </xf>
    <xf numFmtId="173" fontId="3" fillId="0" borderId="5" xfId="0" applyAlignment="1">
      <alignment horizontal="right"/>
    </xf>
    <xf numFmtId="3" fontId="3" fillId="0" borderId="0" xfId="0" applyAlignment="1">
      <alignment/>
    </xf>
    <xf numFmtId="172" fontId="3" fillId="0" borderId="6" xfId="0" applyAlignment="1">
      <alignment/>
    </xf>
    <xf numFmtId="173" fontId="3" fillId="0" borderId="6" xfId="0" applyAlignment="1">
      <alignment horizontal="right"/>
    </xf>
    <xf numFmtId="172" fontId="3" fillId="0" borderId="1" xfId="0" applyAlignment="1">
      <alignment/>
    </xf>
    <xf numFmtId="172" fontId="3" fillId="0" borderId="6" xfId="0" applyAlignment="1">
      <alignment horizontal="right"/>
    </xf>
    <xf numFmtId="0" fontId="1" fillId="0" borderId="0" xfId="0" applyAlignment="1">
      <alignment horizontal="center"/>
    </xf>
    <xf numFmtId="0" fontId="2" fillId="0" borderId="0" xfId="0" applyAlignment="1">
      <alignment horizontal="left"/>
    </xf>
    <xf numFmtId="0" fontId="6" fillId="0" borderId="0" xfId="0" applyAlignment="1">
      <alignment horizontal="center"/>
    </xf>
    <xf numFmtId="0" fontId="3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6">
      <selection activeCell="A3" sqref="A3:L3"/>
    </sheetView>
  </sheetViews>
  <sheetFormatPr defaultColWidth="9.140625" defaultRowHeight="12.75"/>
  <cols>
    <col min="1" max="1" width="25.140625" style="0" customWidth="1"/>
    <col min="2" max="2" width="11.7109375" style="0" customWidth="1"/>
    <col min="3" max="3" width="2.00390625" style="0" customWidth="1"/>
    <col min="4" max="4" width="2.140625" style="0" customWidth="1"/>
    <col min="5" max="5" width="11.7109375" style="0" customWidth="1"/>
    <col min="6" max="7" width="2.00390625" style="0" customWidth="1"/>
    <col min="8" max="8" width="14.28125" style="0" customWidth="1"/>
    <col min="9" max="9" width="3.8515625" style="0" customWidth="1"/>
    <col min="10" max="10" width="2.57421875" style="0" customWidth="1"/>
    <col min="11" max="11" width="14.28125" style="0" customWidth="1"/>
    <col min="12" max="12" width="3.8515625" style="0" customWidth="1"/>
    <col min="13" max="16384" width="11.421875" style="0" customWidth="1"/>
  </cols>
  <sheetData>
    <row r="1" spans="1:12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6" t="s">
        <v>4</v>
      </c>
      <c r="C8" s="6"/>
      <c r="D8" s="6"/>
      <c r="E8" s="6"/>
      <c r="F8" s="6"/>
      <c r="G8" s="6"/>
      <c r="H8" s="6" t="s">
        <v>5</v>
      </c>
      <c r="I8" s="6"/>
      <c r="J8" s="6"/>
      <c r="K8" s="6"/>
      <c r="L8" s="6"/>
    </row>
    <row r="9" spans="1:12" ht="13.5">
      <c r="A9" s="7"/>
      <c r="B9" s="5"/>
      <c r="C9" s="5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5" t="s">
        <v>6</v>
      </c>
      <c r="C10" s="5"/>
      <c r="D10" s="5"/>
      <c r="E10" s="5" t="s">
        <v>7</v>
      </c>
      <c r="F10" s="5"/>
      <c r="G10" s="5"/>
      <c r="H10" s="5" t="s">
        <v>8</v>
      </c>
      <c r="I10" s="5"/>
      <c r="J10" s="5"/>
      <c r="K10" s="5" t="s">
        <v>9</v>
      </c>
      <c r="L10" s="5"/>
    </row>
    <row r="11" spans="1:12" ht="13.5">
      <c r="A11" s="4"/>
      <c r="B11" s="5" t="s">
        <v>10</v>
      </c>
      <c r="C11" s="5"/>
      <c r="D11" s="5"/>
      <c r="E11" s="5" t="s">
        <v>11</v>
      </c>
      <c r="F11" s="5"/>
      <c r="G11" s="5"/>
      <c r="H11" s="5" t="s">
        <v>12</v>
      </c>
      <c r="I11" s="5"/>
      <c r="J11" s="5"/>
      <c r="K11" s="5" t="s">
        <v>13</v>
      </c>
      <c r="L11" s="5"/>
    </row>
    <row r="12" spans="1:12" ht="13.5">
      <c r="A12" s="4"/>
      <c r="B12" s="5"/>
      <c r="C12" s="5"/>
      <c r="D12" s="5"/>
      <c r="E12" s="5"/>
      <c r="F12" s="5"/>
      <c r="G12" s="5"/>
      <c r="H12" s="5" t="s">
        <v>14</v>
      </c>
      <c r="I12" s="5"/>
      <c r="J12" s="4"/>
      <c r="K12" s="4"/>
      <c r="L12" s="5"/>
    </row>
    <row r="13" spans="1:12" ht="13.5">
      <c r="A13" s="4"/>
      <c r="B13" s="5" t="s">
        <v>15</v>
      </c>
      <c r="C13" s="5"/>
      <c r="D13" s="5"/>
      <c r="E13" s="5" t="s">
        <v>16</v>
      </c>
      <c r="F13" s="5"/>
      <c r="G13" s="5"/>
      <c r="H13" s="5" t="s">
        <v>17</v>
      </c>
      <c r="I13" s="5"/>
      <c r="J13" s="5"/>
      <c r="K13" s="5" t="s">
        <v>18</v>
      </c>
      <c r="L13" s="5"/>
    </row>
    <row r="14" spans="1:12" ht="15">
      <c r="A14" s="4"/>
      <c r="B14" s="8" t="s">
        <v>19</v>
      </c>
      <c r="C14" s="8"/>
      <c r="D14" s="8"/>
      <c r="E14" s="8" t="s">
        <v>20</v>
      </c>
      <c r="F14" s="8"/>
      <c r="G14" s="8"/>
      <c r="H14" s="8" t="s">
        <v>21</v>
      </c>
      <c r="I14" s="8"/>
      <c r="J14" s="8"/>
      <c r="K14" s="8" t="s">
        <v>22</v>
      </c>
      <c r="L14" s="8"/>
    </row>
    <row r="15" spans="1:12" ht="13.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 t="s">
        <v>23</v>
      </c>
      <c r="B16" s="9">
        <v>53037</v>
      </c>
      <c r="C16" s="9"/>
      <c r="D16" s="10"/>
      <c r="E16" s="10">
        <v>50733</v>
      </c>
      <c r="F16" s="10"/>
      <c r="G16" s="10"/>
      <c r="H16" s="9">
        <v>53037</v>
      </c>
      <c r="I16" s="10"/>
      <c r="J16" s="10"/>
      <c r="K16" s="10">
        <v>50733</v>
      </c>
      <c r="L16" s="10"/>
    </row>
    <row r="17" spans="1:12" ht="13.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5">
      <c r="A18" s="4" t="s">
        <v>24</v>
      </c>
      <c r="B18" s="10">
        <v>-40602</v>
      </c>
      <c r="C18" s="10"/>
      <c r="D18" s="10"/>
      <c r="E18" s="10">
        <f>-35059-4569+580</f>
        <v>-39048</v>
      </c>
      <c r="F18" s="10"/>
      <c r="G18" s="10"/>
      <c r="H18" s="10">
        <v>-40602</v>
      </c>
      <c r="I18" s="10"/>
      <c r="J18" s="10"/>
      <c r="K18" s="10">
        <f>-35059-4569+580</f>
        <v>-39048</v>
      </c>
      <c r="L18" s="10"/>
    </row>
    <row r="19" spans="1:12" ht="13.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5">
      <c r="A20" s="4" t="s">
        <v>25</v>
      </c>
      <c r="B20" s="10">
        <f>659-52</f>
        <v>607</v>
      </c>
      <c r="C20" s="10"/>
      <c r="D20" s="10"/>
      <c r="E20" s="10">
        <f>437-52</f>
        <v>385</v>
      </c>
      <c r="F20" s="10"/>
      <c r="G20" s="10"/>
      <c r="H20" s="10">
        <f>659-52</f>
        <v>607</v>
      </c>
      <c r="I20" s="10"/>
      <c r="J20" s="10"/>
      <c r="K20" s="10">
        <v>385</v>
      </c>
      <c r="L20" s="10"/>
    </row>
    <row r="21" spans="1:12" ht="13.5">
      <c r="A21" s="4"/>
      <c r="B21" s="11"/>
      <c r="C21" s="11"/>
      <c r="D21" s="10"/>
      <c r="E21" s="11"/>
      <c r="F21" s="11"/>
      <c r="G21" s="10"/>
      <c r="H21" s="11"/>
      <c r="I21" s="11"/>
      <c r="J21" s="10"/>
      <c r="K21" s="11"/>
      <c r="L21" s="11"/>
    </row>
    <row r="22" spans="1:12" ht="13.5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>
      <c r="A23" s="4" t="s">
        <v>26</v>
      </c>
      <c r="B23" s="10">
        <f>SUM(B16:B21)</f>
        <v>13042</v>
      </c>
      <c r="C23" s="10"/>
      <c r="D23" s="10"/>
      <c r="E23" s="10">
        <f>SUM(E16:E21)</f>
        <v>12070</v>
      </c>
      <c r="F23" s="10"/>
      <c r="G23" s="10"/>
      <c r="H23" s="10">
        <f>SUM(H16:H21)</f>
        <v>13042</v>
      </c>
      <c r="I23" s="10"/>
      <c r="J23" s="10"/>
      <c r="K23" s="10">
        <f>SUM(K16:K21)</f>
        <v>12070</v>
      </c>
      <c r="L23" s="10"/>
    </row>
    <row r="24" spans="1:12" ht="13.5">
      <c r="A24" s="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5">
      <c r="A25" s="4" t="s">
        <v>27</v>
      </c>
      <c r="B25" s="10">
        <v>52</v>
      </c>
      <c r="C25" s="10"/>
      <c r="D25" s="10"/>
      <c r="E25" s="10">
        <v>52</v>
      </c>
      <c r="F25" s="10"/>
      <c r="G25" s="10"/>
      <c r="H25" s="10">
        <v>52</v>
      </c>
      <c r="I25" s="10"/>
      <c r="J25" s="10"/>
      <c r="K25" s="10">
        <v>52</v>
      </c>
      <c r="L25" s="10"/>
    </row>
    <row r="26" spans="1:12" ht="13.5">
      <c r="A26" s="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5">
      <c r="A27" s="4" t="s">
        <v>28</v>
      </c>
      <c r="B27" s="11">
        <v>-75</v>
      </c>
      <c r="C27" s="11"/>
      <c r="D27" s="10"/>
      <c r="E27" s="11">
        <v>-580</v>
      </c>
      <c r="F27" s="11"/>
      <c r="G27" s="10"/>
      <c r="H27" s="11">
        <v>-75</v>
      </c>
      <c r="I27" s="11"/>
      <c r="J27" s="10"/>
      <c r="K27" s="11">
        <v>-580</v>
      </c>
      <c r="L27" s="11"/>
    </row>
    <row r="28" spans="1:12" ht="13.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5">
      <c r="A29" s="4" t="s">
        <v>29</v>
      </c>
      <c r="B29" s="10">
        <f>SUM(B23:B27)</f>
        <v>13019</v>
      </c>
      <c r="C29" s="10"/>
      <c r="D29" s="10"/>
      <c r="E29" s="10">
        <f>SUM(E23:E27)</f>
        <v>11542</v>
      </c>
      <c r="F29" s="10"/>
      <c r="G29" s="10"/>
      <c r="H29" s="10">
        <f>SUM(H23:H27)</f>
        <v>13019</v>
      </c>
      <c r="I29" s="10"/>
      <c r="J29" s="10"/>
      <c r="K29" s="10">
        <f>SUM(K23:K27)</f>
        <v>11542</v>
      </c>
      <c r="L29" s="10"/>
    </row>
    <row r="30" spans="1:12" ht="13.5">
      <c r="A30" s="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5">
      <c r="A31" s="4" t="s">
        <v>30</v>
      </c>
      <c r="B31" s="11">
        <v>-3859</v>
      </c>
      <c r="C31" s="11"/>
      <c r="D31" s="10"/>
      <c r="E31" s="11">
        <v>-3358</v>
      </c>
      <c r="F31" s="11"/>
      <c r="G31" s="10"/>
      <c r="H31" s="11">
        <v>-3859</v>
      </c>
      <c r="I31" s="11"/>
      <c r="J31" s="10"/>
      <c r="K31" s="11">
        <v>-3358</v>
      </c>
      <c r="L31" s="11"/>
    </row>
    <row r="32" spans="1:12" ht="13.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3.5">
      <c r="A33" s="4" t="s">
        <v>31</v>
      </c>
      <c r="B33" s="10">
        <f>SUM(B29:B31)</f>
        <v>9160</v>
      </c>
      <c r="C33" s="10"/>
      <c r="D33" s="10"/>
      <c r="E33" s="10">
        <f>SUM(E29:E31)</f>
        <v>8184</v>
      </c>
      <c r="F33" s="10"/>
      <c r="G33" s="10"/>
      <c r="H33" s="10">
        <f>SUM(H29:H31)</f>
        <v>9160</v>
      </c>
      <c r="I33" s="10"/>
      <c r="J33" s="10"/>
      <c r="K33" s="10">
        <f>SUM(K29:K31)</f>
        <v>8184</v>
      </c>
      <c r="L33" s="10"/>
    </row>
    <row r="34" spans="1:12" ht="13.5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3.5">
      <c r="A35" s="4" t="s">
        <v>32</v>
      </c>
      <c r="B35" s="11">
        <v>-280</v>
      </c>
      <c r="C35" s="11"/>
      <c r="D35" s="10"/>
      <c r="E35" s="11">
        <v>-120</v>
      </c>
      <c r="F35" s="11"/>
      <c r="G35" s="10"/>
      <c r="H35" s="11">
        <v>-280</v>
      </c>
      <c r="I35" s="11"/>
      <c r="J35" s="10"/>
      <c r="K35" s="11">
        <v>-120</v>
      </c>
      <c r="L35" s="11"/>
    </row>
    <row r="36" spans="1:12" ht="13.5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3.5">
      <c r="A37" s="4" t="s">
        <v>33</v>
      </c>
      <c r="B37" s="11">
        <f>SUM(B33:B35)</f>
        <v>8880</v>
      </c>
      <c r="C37" s="11"/>
      <c r="D37" s="10"/>
      <c r="E37" s="11">
        <f>SUM(E33:E35)</f>
        <v>8064</v>
      </c>
      <c r="F37" s="11"/>
      <c r="G37" s="10"/>
      <c r="H37" s="11">
        <f>SUM(H33:H35)</f>
        <v>8880</v>
      </c>
      <c r="I37" s="11"/>
      <c r="J37" s="10"/>
      <c r="K37" s="11">
        <f>SUM(K33:K35)</f>
        <v>8064</v>
      </c>
      <c r="L37" s="11"/>
    </row>
    <row r="38" spans="1:12" ht="13.5">
      <c r="A38" s="4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3.5">
      <c r="A39" s="4" t="s">
        <v>34</v>
      </c>
      <c r="B39" s="10"/>
      <c r="C39" s="12"/>
      <c r="D39" s="13"/>
      <c r="E39" s="10"/>
      <c r="F39" s="10"/>
      <c r="G39" s="13"/>
      <c r="H39" s="13"/>
      <c r="I39" s="13"/>
      <c r="J39" s="13"/>
      <c r="K39" s="10"/>
      <c r="L39" s="13"/>
    </row>
    <row r="40" spans="1:12" ht="13.5">
      <c r="A40" s="4" t="s">
        <v>35</v>
      </c>
      <c r="B40" s="14">
        <v>10.1</v>
      </c>
      <c r="C40" s="12"/>
      <c r="D40" s="13"/>
      <c r="E40" s="15">
        <v>11.76</v>
      </c>
      <c r="F40" s="13"/>
      <c r="G40" s="13"/>
      <c r="H40" s="16">
        <v>10.1</v>
      </c>
      <c r="I40" s="13"/>
      <c r="J40" s="13"/>
      <c r="K40" s="15">
        <v>11.76</v>
      </c>
      <c r="L40" s="10"/>
    </row>
    <row r="41" spans="1:12" ht="13.5">
      <c r="A41" s="4" t="s">
        <v>36</v>
      </c>
      <c r="B41" s="14">
        <v>10</v>
      </c>
      <c r="C41" s="12"/>
      <c r="D41" s="13"/>
      <c r="E41" s="15">
        <v>11.69</v>
      </c>
      <c r="F41" s="13"/>
      <c r="G41" s="13"/>
      <c r="H41" s="14">
        <v>10</v>
      </c>
      <c r="I41" s="10"/>
      <c r="J41" s="10"/>
      <c r="K41" s="15">
        <v>11.69</v>
      </c>
      <c r="L41" s="10"/>
    </row>
    <row r="42" spans="1:12" ht="13.5">
      <c r="A42" s="4"/>
      <c r="B42" s="12"/>
      <c r="C42" s="12"/>
      <c r="D42" s="13"/>
      <c r="E42" s="13"/>
      <c r="F42" s="13"/>
      <c r="G42" s="13"/>
      <c r="H42" s="12"/>
      <c r="I42" s="12"/>
      <c r="J42" s="12"/>
      <c r="K42" s="13"/>
      <c r="L42" s="13"/>
    </row>
    <row r="43" spans="1:12" ht="13.5">
      <c r="A43" s="4" t="s">
        <v>37</v>
      </c>
      <c r="B43" s="5"/>
      <c r="C43" s="5"/>
      <c r="D43" s="17"/>
      <c r="E43" s="17"/>
      <c r="F43" s="17"/>
      <c r="G43" s="17"/>
      <c r="H43" s="17"/>
      <c r="I43" s="5"/>
      <c r="J43" s="10"/>
      <c r="K43" s="13"/>
      <c r="L43" s="4"/>
    </row>
    <row r="44" spans="1:12" ht="13.5">
      <c r="A44" s="4" t="s">
        <v>38</v>
      </c>
      <c r="B44" s="5"/>
      <c r="C44" s="5"/>
      <c r="D44" s="17"/>
      <c r="E44" s="17"/>
      <c r="F44" s="17"/>
      <c r="G44" s="17"/>
      <c r="H44" s="17"/>
      <c r="I44" s="5"/>
      <c r="J44" s="5"/>
      <c r="K44" s="4"/>
      <c r="L44" s="4"/>
    </row>
  </sheetData>
  <mergeCells count="3">
    <mergeCell ref="A1:L1"/>
    <mergeCell ref="A3:L3"/>
    <mergeCell ref="A4:L4"/>
  </mergeCells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2" sqref="A2:D2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6.57421875" style="0" customWidth="1"/>
    <col min="4" max="4" width="13.00390625" style="0" customWidth="1"/>
    <col min="5" max="16384" width="11.421875" style="0" customWidth="1"/>
  </cols>
  <sheetData>
    <row r="1" spans="1:4" ht="15">
      <c r="A1" s="40" t="s">
        <v>39</v>
      </c>
      <c r="B1" s="40"/>
      <c r="C1" s="40"/>
      <c r="D1" s="40"/>
    </row>
    <row r="2" spans="1:4" ht="18" customHeight="1">
      <c r="A2" s="40" t="s">
        <v>40</v>
      </c>
      <c r="B2" s="40"/>
      <c r="C2" s="40"/>
      <c r="D2" s="40"/>
    </row>
    <row r="3" spans="1:4" ht="27.75" customHeight="1">
      <c r="A3" s="4"/>
      <c r="B3" s="18" t="s">
        <v>41</v>
      </c>
      <c r="C3" s="19"/>
      <c r="D3" s="18" t="s">
        <v>42</v>
      </c>
    </row>
    <row r="4" spans="1:4" ht="15">
      <c r="A4" s="4"/>
      <c r="B4" s="18" t="s">
        <v>43</v>
      </c>
      <c r="C4" s="19"/>
      <c r="D4" s="18" t="s">
        <v>44</v>
      </c>
    </row>
    <row r="5" spans="1:4" ht="15">
      <c r="A5" s="4"/>
      <c r="B5" s="6" t="s">
        <v>45</v>
      </c>
      <c r="C5" s="19"/>
      <c r="D5" s="6" t="s">
        <v>46</v>
      </c>
    </row>
    <row r="6" spans="1:4" ht="20.25" customHeight="1">
      <c r="A6" s="4"/>
      <c r="B6" s="20" t="s">
        <v>47</v>
      </c>
      <c r="C6" s="20"/>
      <c r="D6" s="20" t="s">
        <v>48</v>
      </c>
    </row>
    <row r="7" spans="1:4" ht="24" customHeight="1">
      <c r="A7" s="4" t="s">
        <v>49</v>
      </c>
      <c r="B7" s="10">
        <v>120498</v>
      </c>
      <c r="C7" s="13"/>
      <c r="D7" s="10">
        <v>118386</v>
      </c>
    </row>
    <row r="8" spans="1:4" ht="8.25" customHeight="1">
      <c r="A8" s="4"/>
      <c r="B8" s="10"/>
      <c r="C8" s="13"/>
      <c r="D8" s="10"/>
    </row>
    <row r="9" spans="1:4" ht="13.5">
      <c r="A9" s="4" t="s">
        <v>50</v>
      </c>
      <c r="B9" s="10">
        <v>42</v>
      </c>
      <c r="C9" s="13"/>
      <c r="D9" s="10">
        <v>42</v>
      </c>
    </row>
    <row r="10" spans="1:4" ht="7.5" customHeight="1">
      <c r="A10" s="4"/>
      <c r="B10" s="10"/>
      <c r="C10" s="13"/>
      <c r="D10" s="10"/>
    </row>
    <row r="11" spans="1:4" ht="13.5">
      <c r="A11" s="4" t="s">
        <v>51</v>
      </c>
      <c r="B11" s="10">
        <v>1977</v>
      </c>
      <c r="C11" s="13"/>
      <c r="D11" s="10">
        <v>1977</v>
      </c>
    </row>
    <row r="12" spans="1:4" ht="10.5" customHeight="1">
      <c r="A12" s="4"/>
      <c r="B12" s="10"/>
      <c r="C12" s="13"/>
      <c r="D12" s="10"/>
    </row>
    <row r="13" spans="1:4" ht="14.25" customHeight="1">
      <c r="A13" s="19" t="s">
        <v>52</v>
      </c>
      <c r="B13" s="10"/>
      <c r="C13" s="13"/>
      <c r="D13" s="10"/>
    </row>
    <row r="14" spans="1:4" ht="18" customHeight="1">
      <c r="A14" s="4" t="s">
        <v>53</v>
      </c>
      <c r="B14" s="10">
        <v>27090</v>
      </c>
      <c r="C14" s="13"/>
      <c r="D14" s="10">
        <v>29407</v>
      </c>
    </row>
    <row r="15" spans="1:4" ht="18" customHeight="1">
      <c r="A15" s="4" t="s">
        <v>54</v>
      </c>
      <c r="B15" s="10">
        <v>44121</v>
      </c>
      <c r="C15" s="13"/>
      <c r="D15" s="10">
        <v>36779</v>
      </c>
    </row>
    <row r="16" spans="1:4" ht="18" customHeight="1">
      <c r="A16" s="4" t="s">
        <v>55</v>
      </c>
      <c r="B16" s="10">
        <v>5502</v>
      </c>
      <c r="C16" s="13"/>
      <c r="D16" s="10">
        <v>3266</v>
      </c>
    </row>
    <row r="17" spans="1:4" ht="18" customHeight="1">
      <c r="A17" s="4" t="s">
        <v>56</v>
      </c>
      <c r="B17" s="11">
        <v>65524</v>
      </c>
      <c r="C17" s="13"/>
      <c r="D17" s="11">
        <v>70386</v>
      </c>
    </row>
    <row r="18" spans="1:4" ht="18" customHeight="1">
      <c r="A18" s="4"/>
      <c r="B18" s="21">
        <f>SUM(B14:B17)</f>
        <v>142237</v>
      </c>
      <c r="C18" s="13"/>
      <c r="D18" s="21">
        <f>SUM(D14:D17)</f>
        <v>139838</v>
      </c>
    </row>
    <row r="19" spans="1:4" ht="10.5" customHeight="1">
      <c r="A19" s="4"/>
      <c r="B19" s="10"/>
      <c r="C19" s="13"/>
      <c r="D19" s="10"/>
    </row>
    <row r="20" spans="1:4" ht="13.5" customHeight="1">
      <c r="A20" s="19" t="s">
        <v>57</v>
      </c>
      <c r="B20" s="10"/>
      <c r="C20" s="13"/>
      <c r="D20" s="10"/>
    </row>
    <row r="21" spans="1:4" ht="18" customHeight="1">
      <c r="A21" s="4" t="s">
        <v>58</v>
      </c>
      <c r="B21" s="10">
        <v>14987</v>
      </c>
      <c r="C21" s="13"/>
      <c r="D21" s="10">
        <v>13790</v>
      </c>
    </row>
    <row r="22" spans="1:4" ht="18" customHeight="1">
      <c r="A22" s="4" t="s">
        <v>59</v>
      </c>
      <c r="B22" s="10">
        <v>35023</v>
      </c>
      <c r="C22" s="13"/>
      <c r="D22" s="10">
        <v>38039</v>
      </c>
    </row>
    <row r="23" spans="1:4" ht="18" customHeight="1">
      <c r="A23" s="4" t="s">
        <v>60</v>
      </c>
      <c r="B23" s="10">
        <v>7597</v>
      </c>
      <c r="C23" s="13"/>
      <c r="D23" s="10">
        <v>8617</v>
      </c>
    </row>
    <row r="24" spans="1:4" ht="18" customHeight="1">
      <c r="A24" s="4" t="s">
        <v>61</v>
      </c>
      <c r="B24" s="22">
        <v>2823</v>
      </c>
      <c r="C24" s="13"/>
      <c r="D24" s="10">
        <v>1223</v>
      </c>
    </row>
    <row r="25" spans="1:4" ht="18" customHeight="1">
      <c r="A25" s="4" t="s">
        <v>62</v>
      </c>
      <c r="B25" s="10" t="s">
        <v>63</v>
      </c>
      <c r="C25" s="13"/>
      <c r="D25" s="10">
        <v>4390</v>
      </c>
    </row>
    <row r="26" spans="1:4" ht="17.25" customHeight="1">
      <c r="A26" s="4"/>
      <c r="B26" s="21">
        <f>SUM(B21:B25)</f>
        <v>60430</v>
      </c>
      <c r="C26" s="13"/>
      <c r="D26" s="21">
        <f>SUM(D21:D25)</f>
        <v>66059</v>
      </c>
    </row>
    <row r="27" spans="1:4" ht="9.75" customHeight="1">
      <c r="A27" s="4"/>
      <c r="B27" s="10"/>
      <c r="C27" s="13"/>
      <c r="D27" s="10"/>
    </row>
    <row r="28" spans="1:4" ht="13.5" customHeight="1">
      <c r="A28" s="19" t="s">
        <v>64</v>
      </c>
      <c r="B28" s="10">
        <f>B18-B26</f>
        <v>81807</v>
      </c>
      <c r="C28" s="13"/>
      <c r="D28" s="10">
        <f>D18-D26</f>
        <v>73779</v>
      </c>
    </row>
    <row r="29" spans="1:4" ht="10.5" customHeight="1">
      <c r="A29" s="4"/>
      <c r="B29" s="10"/>
      <c r="C29" s="13"/>
      <c r="D29" s="10"/>
    </row>
    <row r="30" spans="1:4" ht="16.5" customHeight="1">
      <c r="A30" s="4"/>
      <c r="B30" s="23">
        <f>SUM(B7:B11)+B28</f>
        <v>204324</v>
      </c>
      <c r="C30" s="13"/>
      <c r="D30" s="23">
        <f>SUM(D7:D11)+D28</f>
        <v>194184</v>
      </c>
    </row>
    <row r="31" spans="1:4" ht="17.25" customHeight="1">
      <c r="A31" s="4"/>
      <c r="B31" s="10"/>
      <c r="C31" s="13"/>
      <c r="D31" s="10"/>
    </row>
    <row r="32" spans="1:4" ht="14.25" customHeight="1">
      <c r="A32" s="19" t="s">
        <v>65</v>
      </c>
      <c r="B32" s="10"/>
      <c r="C32" s="13"/>
      <c r="D32" s="10"/>
    </row>
    <row r="33" spans="1:4" ht="13.5" customHeight="1">
      <c r="A33" s="4" t="s">
        <v>66</v>
      </c>
      <c r="B33" s="10">
        <v>88400</v>
      </c>
      <c r="C33" s="13"/>
      <c r="D33" s="10">
        <v>87804</v>
      </c>
    </row>
    <row r="34" spans="1:4" ht="8.25" customHeight="1">
      <c r="A34" s="4"/>
      <c r="B34" s="10"/>
      <c r="C34" s="13"/>
      <c r="D34" s="10"/>
    </row>
    <row r="35" spans="1:4" ht="14.25" customHeight="1">
      <c r="A35" s="4" t="s">
        <v>67</v>
      </c>
      <c r="B35" s="22">
        <v>102261</v>
      </c>
      <c r="C35" s="13"/>
      <c r="D35" s="10">
        <v>93094</v>
      </c>
    </row>
    <row r="36" spans="1:4" ht="8.25" customHeight="1">
      <c r="A36" s="4"/>
      <c r="B36" s="10"/>
      <c r="C36" s="13"/>
      <c r="D36" s="10"/>
    </row>
    <row r="37" spans="1:4" ht="13.5" customHeight="1">
      <c r="A37" s="4" t="s">
        <v>68</v>
      </c>
      <c r="B37" s="10">
        <v>6146</v>
      </c>
      <c r="C37" s="13"/>
      <c r="D37" s="10">
        <v>6146</v>
      </c>
    </row>
    <row r="38" spans="1:4" ht="7.5" customHeight="1">
      <c r="A38" s="4"/>
      <c r="B38" s="10"/>
      <c r="C38" s="13"/>
      <c r="D38" s="10"/>
    </row>
    <row r="39" spans="1:4" ht="16.5" customHeight="1">
      <c r="A39" s="4"/>
      <c r="B39" s="24">
        <f>SUM(B33:B37)</f>
        <v>196807</v>
      </c>
      <c r="C39" s="13"/>
      <c r="D39" s="24">
        <f>SUM(D33:D37)</f>
        <v>187044</v>
      </c>
    </row>
    <row r="40" spans="1:4" ht="8.25" customHeight="1">
      <c r="A40" s="4"/>
      <c r="B40" s="10"/>
      <c r="C40" s="13"/>
      <c r="D40" s="10"/>
    </row>
    <row r="41" spans="1:4" ht="14.25" customHeight="1">
      <c r="A41" s="4" t="s">
        <v>69</v>
      </c>
      <c r="B41" s="10">
        <v>6766</v>
      </c>
      <c r="C41" s="13"/>
      <c r="D41" s="10">
        <v>6486</v>
      </c>
    </row>
    <row r="42" spans="1:4" ht="8.25" customHeight="1">
      <c r="A42" s="4"/>
      <c r="B42" s="10"/>
      <c r="C42" s="13"/>
      <c r="D42" s="10"/>
    </row>
    <row r="43" spans="1:4" ht="13.5" customHeight="1">
      <c r="A43" s="4" t="s">
        <v>70</v>
      </c>
      <c r="B43" s="10">
        <v>356</v>
      </c>
      <c r="C43" s="13"/>
      <c r="D43" s="10">
        <v>259</v>
      </c>
    </row>
    <row r="44" spans="1:4" ht="6" customHeight="1">
      <c r="A44" s="4"/>
      <c r="B44" s="10"/>
      <c r="C44" s="13"/>
      <c r="D44" s="10"/>
    </row>
    <row r="45" spans="1:4" ht="14.25" customHeight="1">
      <c r="A45" s="4" t="s">
        <v>71</v>
      </c>
      <c r="B45" s="10">
        <v>395</v>
      </c>
      <c r="C45" s="13"/>
      <c r="D45" s="10">
        <v>395</v>
      </c>
    </row>
    <row r="46" spans="1:4" ht="10.5" customHeight="1">
      <c r="A46" s="4"/>
      <c r="B46" s="10"/>
      <c r="C46" s="13"/>
      <c r="D46" s="10"/>
    </row>
    <row r="47" spans="1:4" ht="16.5" customHeight="1">
      <c r="A47" s="4"/>
      <c r="B47" s="23">
        <f>SUM(B39:B45)</f>
        <v>204324</v>
      </c>
      <c r="C47" s="13"/>
      <c r="D47" s="23">
        <f>SUM(D39:D45)</f>
        <v>194184</v>
      </c>
    </row>
    <row r="48" spans="1:4" ht="13.5">
      <c r="A48" s="4"/>
      <c r="B48" s="10"/>
      <c r="C48" s="13"/>
      <c r="D48" s="10"/>
    </row>
    <row r="49" spans="1:4" ht="16.5" customHeight="1">
      <c r="A49" s="4" t="s">
        <v>72</v>
      </c>
      <c r="B49" s="25">
        <f>ROUND(((B39/B33)*100),0)-1</f>
        <v>222</v>
      </c>
      <c r="C49" s="12"/>
      <c r="D49" s="25">
        <f>ROUND(((D39/D33)*100),0)</f>
        <v>213</v>
      </c>
    </row>
    <row r="50" spans="1:4" ht="13.5">
      <c r="A50" s="4"/>
      <c r="B50" s="5"/>
      <c r="C50" s="5"/>
      <c r="D50" s="26"/>
    </row>
    <row r="51" spans="1:4" ht="13.5">
      <c r="A51" s="4"/>
      <c r="B51" s="4"/>
      <c r="C51" s="4"/>
      <c r="D51" s="4"/>
    </row>
    <row r="52" spans="1:4" ht="13.5">
      <c r="A52" s="4" t="s">
        <v>73</v>
      </c>
      <c r="B52" s="4"/>
      <c r="C52" s="4"/>
      <c r="D52" s="4"/>
    </row>
    <row r="53" spans="1:4" ht="13.5">
      <c r="A53" s="4" t="s">
        <v>74</v>
      </c>
      <c r="B53" s="4"/>
      <c r="C53" s="4"/>
      <c r="D53" s="4"/>
    </row>
  </sheetData>
  <mergeCells count="2">
    <mergeCell ref="A1:D1"/>
    <mergeCell ref="A2:D2"/>
  </mergeCells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3" sqref="A3:C3"/>
    </sheetView>
  </sheetViews>
  <sheetFormatPr defaultColWidth="9.140625" defaultRowHeight="12.75"/>
  <cols>
    <col min="1" max="1" width="65.140625" style="0" customWidth="1"/>
    <col min="2" max="2" width="13.00390625" style="0" customWidth="1"/>
    <col min="3" max="3" width="4.57421875" style="0" customWidth="1"/>
    <col min="4" max="16384" width="11.421875" style="0" customWidth="1"/>
  </cols>
  <sheetData>
    <row r="1" spans="1:3" ht="15">
      <c r="A1" s="40" t="s">
        <v>75</v>
      </c>
      <c r="B1" s="40"/>
      <c r="C1" s="40"/>
    </row>
    <row r="2" spans="1:3" ht="15">
      <c r="A2" s="40" t="s">
        <v>76</v>
      </c>
      <c r="B2" s="40"/>
      <c r="C2" s="40"/>
    </row>
    <row r="3" spans="1:3" ht="15">
      <c r="A3" s="40" t="s">
        <v>77</v>
      </c>
      <c r="B3" s="40"/>
      <c r="C3" s="40"/>
    </row>
    <row r="4" spans="1:3" ht="13.5">
      <c r="A4" s="4"/>
      <c r="B4" s="4"/>
      <c r="C4" s="4"/>
    </row>
    <row r="5" spans="1:3" ht="15">
      <c r="A5" s="19"/>
      <c r="B5" s="18" t="s">
        <v>78</v>
      </c>
      <c r="C5" s="19"/>
    </row>
    <row r="6" spans="1:3" ht="15">
      <c r="A6" s="27"/>
      <c r="B6" s="18" t="s">
        <v>79</v>
      </c>
      <c r="C6" s="27"/>
    </row>
    <row r="7" spans="1:3" ht="18" customHeight="1">
      <c r="A7" s="4"/>
      <c r="B7" s="28" t="s">
        <v>80</v>
      </c>
      <c r="C7" s="28"/>
    </row>
    <row r="8" spans="1:3" ht="18" customHeight="1">
      <c r="A8" s="19" t="s">
        <v>81</v>
      </c>
      <c r="B8" s="18"/>
      <c r="C8" s="4"/>
    </row>
    <row r="9" spans="1:3" ht="19.5" customHeight="1">
      <c r="A9" s="4" t="s">
        <v>82</v>
      </c>
      <c r="B9" s="10">
        <v>48961</v>
      </c>
      <c r="C9" s="29"/>
    </row>
    <row r="10" spans="1:3" ht="17.25" customHeight="1">
      <c r="A10" s="4" t="s">
        <v>83</v>
      </c>
      <c r="B10" s="10">
        <v>-44352</v>
      </c>
      <c r="C10" s="29"/>
    </row>
    <row r="11" spans="1:3" ht="9.75" customHeight="1">
      <c r="A11" s="4"/>
      <c r="B11" s="11"/>
      <c r="C11" s="30"/>
    </row>
    <row r="12" spans="1:3" ht="13.5">
      <c r="A12" s="4" t="s">
        <v>84</v>
      </c>
      <c r="B12" s="10">
        <f>SUM(B9:B10)</f>
        <v>4609</v>
      </c>
      <c r="C12" s="29"/>
    </row>
    <row r="13" spans="1:3" ht="9.75" customHeight="1">
      <c r="A13" s="4"/>
      <c r="B13" s="10"/>
      <c r="C13" s="17"/>
    </row>
    <row r="14" spans="1:3" ht="13.5">
      <c r="A14" s="4" t="s">
        <v>85</v>
      </c>
      <c r="B14" s="10">
        <v>-2257</v>
      </c>
      <c r="C14" s="29"/>
    </row>
    <row r="15" spans="1:3" ht="9.75" customHeight="1">
      <c r="A15" s="4"/>
      <c r="B15" s="11"/>
      <c r="C15" s="30"/>
    </row>
    <row r="16" spans="1:3" ht="9.75" customHeight="1">
      <c r="A16" s="4"/>
      <c r="B16" s="10"/>
      <c r="C16" s="17"/>
    </row>
    <row r="17" spans="1:3" ht="13.5">
      <c r="A17" s="4" t="s">
        <v>86</v>
      </c>
      <c r="B17" s="11">
        <f>SUM(B12:B14)</f>
        <v>2352</v>
      </c>
      <c r="C17" s="31"/>
    </row>
    <row r="18" spans="1:3" ht="12" customHeight="1">
      <c r="A18" s="4"/>
      <c r="B18" s="13"/>
      <c r="C18" s="4"/>
    </row>
    <row r="19" spans="1:3" ht="15">
      <c r="A19" s="19" t="s">
        <v>87</v>
      </c>
      <c r="B19" s="32"/>
      <c r="C19" s="19"/>
    </row>
    <row r="20" spans="1:3" ht="19.5" customHeight="1">
      <c r="A20" s="4" t="s">
        <v>88</v>
      </c>
      <c r="B20" s="10">
        <v>-3402</v>
      </c>
      <c r="C20" s="29"/>
    </row>
    <row r="21" spans="1:3" ht="18" customHeight="1">
      <c r="A21" s="4" t="s">
        <v>89</v>
      </c>
      <c r="B21" s="10">
        <v>110</v>
      </c>
      <c r="C21" s="17"/>
    </row>
    <row r="22" spans="1:3" ht="18" customHeight="1">
      <c r="A22" s="4" t="s">
        <v>90</v>
      </c>
      <c r="B22" s="10">
        <v>52</v>
      </c>
      <c r="C22" s="17"/>
    </row>
    <row r="23" spans="1:3" ht="18" customHeight="1">
      <c r="A23" s="4" t="s">
        <v>91</v>
      </c>
      <c r="B23" s="11">
        <v>464</v>
      </c>
      <c r="C23" s="30"/>
    </row>
    <row r="24" spans="1:3" ht="9.75" customHeight="1">
      <c r="A24" s="4"/>
      <c r="B24" s="10"/>
      <c r="C24" s="17"/>
    </row>
    <row r="25" spans="1:3" ht="13.5">
      <c r="A25" s="4" t="s">
        <v>92</v>
      </c>
      <c r="B25" s="11">
        <f>SUM(B20:B23)</f>
        <v>-2776</v>
      </c>
      <c r="C25" s="31"/>
    </row>
    <row r="26" spans="1:3" ht="12" customHeight="1">
      <c r="A26" s="4"/>
      <c r="B26" s="13"/>
      <c r="C26" s="4"/>
    </row>
    <row r="27" spans="1:3" ht="15">
      <c r="A27" s="19" t="s">
        <v>93</v>
      </c>
      <c r="B27" s="32"/>
      <c r="C27" s="19"/>
    </row>
    <row r="28" spans="1:3" ht="19.5" customHeight="1">
      <c r="A28" s="4" t="s">
        <v>94</v>
      </c>
      <c r="B28" s="10">
        <v>200</v>
      </c>
      <c r="C28" s="29"/>
    </row>
    <row r="29" spans="1:3" ht="18" customHeight="1">
      <c r="A29" s="4" t="s">
        <v>95</v>
      </c>
      <c r="B29" s="10">
        <v>-97</v>
      </c>
      <c r="C29" s="17"/>
    </row>
    <row r="30" spans="1:3" ht="18" customHeight="1">
      <c r="A30" s="4" t="s">
        <v>96</v>
      </c>
      <c r="B30" s="10">
        <v>-1000</v>
      </c>
      <c r="C30" s="17"/>
    </row>
    <row r="31" spans="1:3" ht="18" customHeight="1">
      <c r="A31" s="4" t="s">
        <v>97</v>
      </c>
      <c r="B31" s="10">
        <v>-20</v>
      </c>
      <c r="C31" s="29"/>
    </row>
    <row r="32" spans="1:3" ht="18" customHeight="1">
      <c r="A32" s="4" t="s">
        <v>98</v>
      </c>
      <c r="B32" s="10">
        <v>-8</v>
      </c>
      <c r="C32" s="29"/>
    </row>
    <row r="33" spans="1:3" ht="18" customHeight="1">
      <c r="A33" s="4" t="s">
        <v>99</v>
      </c>
      <c r="B33" s="10">
        <v>-4390</v>
      </c>
      <c r="C33" s="29"/>
    </row>
    <row r="34" spans="1:3" ht="18" customHeight="1">
      <c r="A34" s="4" t="s">
        <v>100</v>
      </c>
      <c r="B34" s="11">
        <v>883</v>
      </c>
      <c r="C34" s="33"/>
    </row>
    <row r="35" spans="1:3" ht="9.75" customHeight="1">
      <c r="A35" s="4"/>
      <c r="B35" s="10"/>
      <c r="C35" s="17"/>
    </row>
    <row r="36" spans="1:3" ht="13.5">
      <c r="A36" s="4" t="s">
        <v>101</v>
      </c>
      <c r="B36" s="11">
        <f>SUM(B28:B34)</f>
        <v>-4432</v>
      </c>
      <c r="C36" s="31"/>
    </row>
    <row r="37" spans="1:3" ht="9.75" customHeight="1">
      <c r="A37" s="4"/>
      <c r="B37" s="13"/>
      <c r="C37" s="4"/>
    </row>
    <row r="38" spans="1:3" ht="13.5">
      <c r="A38" s="4" t="s">
        <v>102</v>
      </c>
      <c r="B38" s="10">
        <f>B17+B25+B36</f>
        <v>-4856</v>
      </c>
      <c r="C38" s="29"/>
    </row>
    <row r="39" spans="1:3" ht="9.75" customHeight="1">
      <c r="A39" s="4"/>
      <c r="B39" s="10"/>
      <c r="C39" s="17"/>
    </row>
    <row r="40" spans="1:3" ht="13.5">
      <c r="A40" s="4" t="s">
        <v>103</v>
      </c>
      <c r="B40" s="11">
        <v>70350</v>
      </c>
      <c r="C40" s="33"/>
    </row>
    <row r="41" spans="1:3" ht="9.75" customHeight="1">
      <c r="A41" s="4"/>
      <c r="B41" s="13"/>
      <c r="C41" s="4"/>
    </row>
    <row r="42" spans="1:3" ht="13.5">
      <c r="A42" s="4" t="s">
        <v>104</v>
      </c>
      <c r="B42" s="25">
        <f>SUM(B38:B40)</f>
        <v>65494</v>
      </c>
      <c r="C42" s="34"/>
    </row>
    <row r="43" spans="1:3" ht="13.5">
      <c r="A43" s="4"/>
      <c r="B43" s="10"/>
      <c r="C43" s="29"/>
    </row>
    <row r="44" spans="1:3" ht="13.5">
      <c r="A44" s="4" t="s">
        <v>105</v>
      </c>
      <c r="B44" s="10"/>
      <c r="C44" s="29"/>
    </row>
    <row r="45" spans="1:3" ht="13.5">
      <c r="A45" s="4" t="s">
        <v>106</v>
      </c>
      <c r="B45" s="13"/>
      <c r="C45" s="4"/>
    </row>
    <row r="46" spans="1:3" ht="8.25" customHeight="1">
      <c r="A46" s="4" t="s">
        <v>107</v>
      </c>
      <c r="B46" s="10"/>
      <c r="C46" s="17"/>
    </row>
    <row r="47" spans="1:3" ht="13.5" customHeight="1">
      <c r="A47" s="4" t="s">
        <v>108</v>
      </c>
      <c r="B47" s="13">
        <v>65524</v>
      </c>
      <c r="C47" s="35"/>
    </row>
    <row r="48" spans="1:3" ht="18" customHeight="1">
      <c r="A48" s="4" t="s">
        <v>109</v>
      </c>
      <c r="B48" s="10">
        <v>-30</v>
      </c>
      <c r="C48" s="29"/>
    </row>
    <row r="49" spans="1:3" ht="18" customHeight="1">
      <c r="A49" s="4"/>
      <c r="B49" s="36">
        <f>SUM(B47:B48)</f>
        <v>65494</v>
      </c>
      <c r="C49" s="37"/>
    </row>
    <row r="50" spans="1:3" ht="13.5">
      <c r="A50" s="4"/>
      <c r="B50" s="10"/>
      <c r="C50" s="4"/>
    </row>
    <row r="51" spans="1:3" ht="13.5">
      <c r="A51" s="4" t="s">
        <v>110</v>
      </c>
      <c r="B51" s="13"/>
      <c r="C51" s="4"/>
    </row>
    <row r="52" spans="1:3" ht="13.5">
      <c r="A52" s="4" t="s">
        <v>111</v>
      </c>
      <c r="B52" s="13"/>
      <c r="C52" s="4"/>
    </row>
    <row r="53" spans="1:3" ht="13.5">
      <c r="A53" s="4"/>
      <c r="B53" s="13"/>
      <c r="C53" s="4"/>
    </row>
    <row r="54" spans="1:3" ht="13.5">
      <c r="A54" s="4" t="s">
        <v>112</v>
      </c>
      <c r="B54" s="13"/>
      <c r="C54" s="4"/>
    </row>
    <row r="55" spans="1:3" ht="13.5">
      <c r="A55" s="4" t="s">
        <v>113</v>
      </c>
      <c r="B55" s="13"/>
      <c r="C55" s="4"/>
    </row>
  </sheetData>
  <mergeCells count="3">
    <mergeCell ref="A1:C1"/>
    <mergeCell ref="A2:C2"/>
    <mergeCell ref="A3:C3"/>
  </mergeCells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140625" defaultRowHeight="12.75"/>
  <cols>
    <col min="1" max="1" width="39.421875" style="0" customWidth="1"/>
    <col min="2" max="2" width="8.28125" style="0" customWidth="1"/>
    <col min="3" max="3" width="1.1484375" style="0" customWidth="1"/>
    <col min="4" max="4" width="9.00390625" style="0" customWidth="1"/>
    <col min="5" max="5" width="0.9921875" style="0" customWidth="1"/>
    <col min="6" max="6" width="8.00390625" style="0" customWidth="1"/>
    <col min="7" max="7" width="1.28515625" style="0" customWidth="1"/>
    <col min="8" max="8" width="8.140625" style="0" customWidth="1"/>
    <col min="9" max="9" width="1.1484375" style="0" customWidth="1"/>
    <col min="10" max="10" width="8.421875" style="0" customWidth="1"/>
    <col min="11" max="11" width="1.1484375" style="0" customWidth="1"/>
    <col min="12" max="12" width="8.421875" style="0" customWidth="1"/>
    <col min="13" max="16384" width="11.421875" style="0" customWidth="1"/>
  </cols>
  <sheetData>
    <row r="1" spans="1:12" ht="15">
      <c r="A1" s="42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43" t="s">
        <v>115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3.5">
      <c r="A4" s="44" t="s">
        <v>77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4"/>
      <c r="B7" s="5" t="s">
        <v>116</v>
      </c>
      <c r="C7" s="5"/>
      <c r="D7" s="5" t="s">
        <v>117</v>
      </c>
      <c r="E7" s="5"/>
      <c r="F7" s="5" t="s">
        <v>118</v>
      </c>
      <c r="G7" s="5"/>
      <c r="H7" s="5" t="s">
        <v>119</v>
      </c>
      <c r="I7" s="5"/>
      <c r="J7" s="5" t="s">
        <v>120</v>
      </c>
      <c r="K7" s="5"/>
      <c r="L7" s="5"/>
    </row>
    <row r="8" spans="1:12" ht="13.5">
      <c r="A8" s="4"/>
      <c r="B8" s="5" t="s">
        <v>121</v>
      </c>
      <c r="C8" s="5"/>
      <c r="D8" s="5" t="s">
        <v>122</v>
      </c>
      <c r="E8" s="5"/>
      <c r="F8" s="5" t="s">
        <v>123</v>
      </c>
      <c r="G8" s="5"/>
      <c r="H8" s="5" t="s">
        <v>124</v>
      </c>
      <c r="I8" s="5"/>
      <c r="J8" s="5" t="s">
        <v>125</v>
      </c>
      <c r="K8" s="5"/>
      <c r="L8" s="5" t="s">
        <v>126</v>
      </c>
    </row>
    <row r="9" spans="1:12" ht="15">
      <c r="A9" s="4"/>
      <c r="B9" s="8" t="s">
        <v>127</v>
      </c>
      <c r="C9" s="8"/>
      <c r="D9" s="8" t="s">
        <v>128</v>
      </c>
      <c r="E9" s="8"/>
      <c r="F9" s="8" t="s">
        <v>129</v>
      </c>
      <c r="G9" s="8"/>
      <c r="H9" s="8" t="s">
        <v>130</v>
      </c>
      <c r="I9" s="8"/>
      <c r="J9" s="8" t="s">
        <v>131</v>
      </c>
      <c r="K9" s="8"/>
      <c r="L9" s="8" t="s">
        <v>132</v>
      </c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9" t="s">
        <v>133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 t="s">
        <v>134</v>
      </c>
      <c r="B13" s="13">
        <v>87804</v>
      </c>
      <c r="C13" s="13"/>
      <c r="D13" s="13">
        <v>264</v>
      </c>
      <c r="E13" s="13"/>
      <c r="F13" s="13">
        <v>3202</v>
      </c>
      <c r="G13" s="13"/>
      <c r="H13" s="13">
        <v>89628</v>
      </c>
      <c r="I13" s="13"/>
      <c r="J13" s="13">
        <v>6146</v>
      </c>
      <c r="K13" s="13"/>
      <c r="L13" s="13">
        <f>SUM(B13:K13)</f>
        <v>187044</v>
      </c>
    </row>
    <row r="14" spans="1:12" ht="13.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3.5">
      <c r="A15" s="4" t="s">
        <v>135</v>
      </c>
      <c r="B15" s="13">
        <v>596</v>
      </c>
      <c r="C15" s="13"/>
      <c r="D15" s="13">
        <v>287</v>
      </c>
      <c r="E15" s="13"/>
      <c r="F15" s="10" t="s">
        <v>136</v>
      </c>
      <c r="G15" s="12"/>
      <c r="H15" s="10" t="s">
        <v>137</v>
      </c>
      <c r="I15" s="10"/>
      <c r="J15" s="10" t="s">
        <v>138</v>
      </c>
      <c r="K15" s="13"/>
      <c r="L15" s="13">
        <f>SUM(B15:K15)</f>
        <v>883</v>
      </c>
    </row>
    <row r="16" spans="1:12" ht="13.5">
      <c r="A16" s="4"/>
      <c r="B16" s="13"/>
      <c r="C16" s="13"/>
      <c r="D16" s="13"/>
      <c r="E16" s="13"/>
      <c r="F16" s="10"/>
      <c r="G16" s="12"/>
      <c r="H16" s="10"/>
      <c r="I16" s="10"/>
      <c r="J16" s="10"/>
      <c r="K16" s="13"/>
      <c r="L16" s="10"/>
    </row>
    <row r="17" spans="1:12" ht="13.5">
      <c r="A17" s="4" t="s">
        <v>139</v>
      </c>
      <c r="B17" s="10" t="s">
        <v>140</v>
      </c>
      <c r="C17" s="13"/>
      <c r="D17" s="10" t="s">
        <v>141</v>
      </c>
      <c r="E17" s="12"/>
      <c r="F17" s="10" t="s">
        <v>142</v>
      </c>
      <c r="G17" s="12"/>
      <c r="H17" s="13">
        <v>8880</v>
      </c>
      <c r="I17" s="13"/>
      <c r="J17" s="10" t="s">
        <v>143</v>
      </c>
      <c r="K17" s="12"/>
      <c r="L17" s="13">
        <f>SUM(B17:K17)</f>
        <v>8880</v>
      </c>
    </row>
    <row r="18" spans="1:12" ht="13.5">
      <c r="A18" s="4"/>
      <c r="B18" s="38"/>
      <c r="C18" s="13"/>
      <c r="D18" s="38"/>
      <c r="E18" s="13"/>
      <c r="F18" s="38"/>
      <c r="G18" s="13"/>
      <c r="H18" s="38"/>
      <c r="I18" s="13"/>
      <c r="J18" s="13"/>
      <c r="K18" s="13"/>
      <c r="L18" s="38"/>
    </row>
    <row r="19" spans="1:12" ht="13.5">
      <c r="A19" s="4" t="s">
        <v>144</v>
      </c>
      <c r="B19" s="36">
        <f>SUM(B13:B18)</f>
        <v>88400</v>
      </c>
      <c r="C19" s="13"/>
      <c r="D19" s="36">
        <f>SUM(D13:D18)</f>
        <v>551</v>
      </c>
      <c r="E19" s="13"/>
      <c r="F19" s="36">
        <f>SUM(F13:F18)</f>
        <v>3202</v>
      </c>
      <c r="G19" s="13"/>
      <c r="H19" s="36">
        <f>SUM(H13:H18)</f>
        <v>98508</v>
      </c>
      <c r="I19" s="13"/>
      <c r="J19" s="36">
        <f>SUM(J13:J18)</f>
        <v>6146</v>
      </c>
      <c r="K19" s="13"/>
      <c r="L19" s="39">
        <f>SUM(L13:L18)</f>
        <v>196807</v>
      </c>
    </row>
    <row r="20" spans="1:12" ht="13.5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3.5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3" ht="13.5">
      <c r="A23" s="4" t="s">
        <v>145</v>
      </c>
    </row>
    <row r="24" ht="13.5">
      <c r="A24" s="4" t="s">
        <v>146</v>
      </c>
    </row>
    <row r="26" spans="1:12" ht="13.5">
      <c r="A26" s="4" t="s">
        <v>147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3.5">
      <c r="A27" s="4" t="s">
        <v>148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mergeCells count="3">
    <mergeCell ref="A1:L1"/>
    <mergeCell ref="A3:L3"/>
    <mergeCell ref="A4:L4"/>
  </mergeCells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Sheena</cp:lastModifiedBy>
  <dcterms:created xsi:type="dcterms:W3CDTF">2003-05-26T15:44:51Z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