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income" sheetId="1" r:id="rId1"/>
    <sheet name="bsheet" sheetId="2" r:id="rId2"/>
    <sheet name="segment" sheetId="3" r:id="rId3"/>
  </sheets>
  <definedNames>
    <definedName name="BuiltIn_Print_Area">'income'!$A$1:$M$81</definedName>
    <definedName name="_xlnm.Print_Area">'segment'!$A$1:$G$15</definedName>
  </definedNames>
  <calcPr fullCalcOnLoad="1"/>
</workbook>
</file>

<file path=xl/sharedStrings.xml><?xml version="1.0" encoding="utf-8"?>
<sst xmlns="http://schemas.openxmlformats.org/spreadsheetml/2006/main" count="191" uniqueCount="191">
  <si>
    <t>QUARTERLY REPORT</t>
  </si>
  <si>
    <t>Quarterly report on consolidated results for the financial quarter ended 31 December 2000.</t>
  </si>
  <si>
    <t>The figures have not been audited.</t>
  </si>
  <si>
    <t>TABLE 1  -  CONSOLIDATED INCOME STATEMENT</t>
  </si>
  <si>
    <t>INDIVIDUAL QUARTER</t>
  </si>
  <si>
    <t>CUMULATIVE QUARTER</t>
  </si>
  <si>
    <t>CURRENT</t>
  </si>
  <si>
    <t>PRECEDING YEAR</t>
  </si>
  <si>
    <t>CURRENT</t>
  </si>
  <si>
    <t>PRECEDING YEAR</t>
  </si>
  <si>
    <t>YEAR</t>
  </si>
  <si>
    <t>CORRESPONDING</t>
  </si>
  <si>
    <t>YEAR</t>
  </si>
  <si>
    <t>CORRESPONDING</t>
  </si>
  <si>
    <t>QUARTER</t>
  </si>
  <si>
    <t>QUARTER</t>
  </si>
  <si>
    <t>TO-DATE</t>
  </si>
  <si>
    <t>PERIOD</t>
  </si>
  <si>
    <t>31.12.2000</t>
  </si>
  <si>
    <t>31.12.1999</t>
  </si>
  <si>
    <t>RM '000</t>
  </si>
  <si>
    <t>RM '000</t>
  </si>
  <si>
    <t>RM '000</t>
  </si>
  <si>
    <t>RM '000</t>
  </si>
  <si>
    <t>1.</t>
  </si>
  <si>
    <t>(a)</t>
  </si>
  <si>
    <t>Turnover</t>
  </si>
  <si>
    <t>(b)</t>
  </si>
  <si>
    <t>Investment income</t>
  </si>
  <si>
    <t xml:space="preserve">-     </t>
  </si>
  <si>
    <t xml:space="preserve">-     </t>
  </si>
  <si>
    <t xml:space="preserve">-     </t>
  </si>
  <si>
    <t xml:space="preserve">-     </t>
  </si>
  <si>
    <t>(c)</t>
  </si>
  <si>
    <t>Other income including interest income</t>
  </si>
  <si>
    <t>2.</t>
  </si>
  <si>
    <t>(a)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</si>
  <si>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</si>
  <si>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</si>
  <si>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</si>
  <si>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</si>
  <si>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(b)</t>
  </si>
  <si>
    <t>Interest on borrowings</t>
  </si>
  <si>
    <t>(c)</t>
  </si>
  <si>
    <t>Depreciation and amortisation</t>
  </si>
  <si>
    <t>(d)</t>
  </si>
  <si>
    <t>Exceptional items  -  goodwill written off</t>
  </si>
  <si>
    <t>(e)</t>
  </si>
  <si>
    <t>Operating profit / 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</si>
  <si>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</si>
  <si>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</si>
  <si>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</si>
  <si>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</si>
  <si>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</si>
  <si>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</si>
  <si>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</si>
  <si>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 xml:space="preserve">-     </t>
  </si>
  <si>
    <t xml:space="preserve">-     </t>
  </si>
  <si>
    <t xml:space="preserve">-     </t>
  </si>
  <si>
    <t xml:space="preserve">-     </t>
  </si>
  <si>
    <t>(g)</t>
  </si>
  <si>
    <t>Profit / (loss) before taxation, minority</t>
  </si>
  <si>
    <t>interests and extraordinary items</t>
  </si>
  <si>
    <t>(h)</t>
  </si>
  <si>
    <t>Taxation</t>
  </si>
  <si>
    <t>(i)</t>
  </si>
  <si>
    <t>(i)</t>
  </si>
  <si>
    <t>Profit / (loss) after taxation</t>
  </si>
  <si>
    <t>before deducting minority interests</t>
  </si>
  <si>
    <t>(ii)</t>
  </si>
  <si>
    <t>Less minority interests</t>
  </si>
  <si>
    <t>(j)</t>
  </si>
  <si>
    <t>Profit / (loss) after taxation</t>
  </si>
  <si>
    <t>attributable to members of the company</t>
  </si>
  <si>
    <t>(k)</t>
  </si>
  <si>
    <t>(i)</t>
  </si>
  <si>
    <t>Extraordinary items</t>
  </si>
  <si>
    <t xml:space="preserve">-     </t>
  </si>
  <si>
    <t xml:space="preserve">-     </t>
  </si>
  <si>
    <t>*</t>
  </si>
  <si>
    <t xml:space="preserve">-     </t>
  </si>
  <si>
    <t>(ii)</t>
  </si>
  <si>
    <t>Less minority interests</t>
  </si>
  <si>
    <t xml:space="preserve">-     </t>
  </si>
  <si>
    <t xml:space="preserve">-     </t>
  </si>
  <si>
    <t xml:space="preserve">-     </t>
  </si>
  <si>
    <t xml:space="preserve">-     </t>
  </si>
  <si>
    <t>(iii)</t>
  </si>
  <si>
    <t>Extraordinary items attributable to</t>
  </si>
  <si>
    <t>members of the company</t>
  </si>
  <si>
    <t xml:space="preserve">-     </t>
  </si>
  <si>
    <t xml:space="preserve">-     </t>
  </si>
  <si>
    <t xml:space="preserve">-     </t>
  </si>
  <si>
    <t xml:space="preserve">-     </t>
  </si>
  <si>
    <t>(l)</t>
  </si>
  <si>
    <t>Profit / (loss) after taxation and extraordinary</t>
  </si>
  <si>
    <t>items attributable to members of the company</t>
  </si>
  <si>
    <t>3.</t>
  </si>
  <si>
    <t>(a)</t>
  </si>
  <si>
    <t>Earnings per share based on 2(j) above after</t>
  </si>
  <si>
    <t>deducting any provision for preference</t>
  </si>
  <si>
    <t>dividends, if any :-</t>
  </si>
  <si>
    <t>(i)</t>
  </si>
  <si>
    <t>Basic ( based on</t>
  </si>
  <si>
    <t>ordinary shares ) (sen)</t>
  </si>
  <si>
    <t>(ii)</t>
  </si>
  <si>
    <t xml:space="preserve">Fully diluted (based on </t>
  </si>
  <si>
    <t>ordinary shares) (sen)</t>
  </si>
  <si>
    <t>*</t>
  </si>
  <si>
    <t>-</t>
  </si>
  <si>
    <t>This is in respect of :-</t>
  </si>
  <si>
    <t>-   Pre-acquisition loss pertaining to the acquisition of a</t>
  </si>
  <si>
    <t xml:space="preserve">     subsidiary company</t>
  </si>
  <si>
    <t>TABLE 2  -  CONSOLIDATED BALANCE SHEET</t>
  </si>
  <si>
    <t>AS AT</t>
  </si>
  <si>
    <t>AS AT</t>
  </si>
  <si>
    <t>END OF</t>
  </si>
  <si>
    <t>PRECEDING</t>
  </si>
  <si>
    <t>CURRENT</t>
  </si>
  <si>
    <t>FINANCIAL</t>
  </si>
  <si>
    <t>QUARTER</t>
  </si>
  <si>
    <t>YEAR END</t>
  </si>
  <si>
    <t>31.12.2000</t>
  </si>
  <si>
    <t>31.12.1999</t>
  </si>
  <si>
    <t>RM '000</t>
  </si>
  <si>
    <t>RM 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</si>
  <si>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</si>
  <si>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</si>
  <si>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</si>
  <si>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</si>
  <si>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</si>
  <si>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</si>
  <si>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</si>
  <si>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</si>
  <si>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 xml:space="preserve">-      </t>
  </si>
  <si>
    <t>5.</t>
  </si>
  <si>
    <t>Current Assets</t>
  </si>
  <si>
    <t>Stocks</t>
  </si>
  <si>
    <t>Trade Debtors</t>
  </si>
  <si>
    <t>Short Term Investments</t>
  </si>
  <si>
    <t>Cash</t>
  </si>
  <si>
    <t>Others - provide details, if material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</si>
  <si>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</si>
  <si>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</si>
  <si>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</si>
  <si>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</si>
  <si>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</si>
  <si>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</si>
  <si>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 - Proposed dividend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</si>
  <si>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</si>
  <si>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</si>
  <si>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</si>
  <si>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</si>
  <si>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</si>
  <si>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</si>
  <si>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</si>
  <si>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</si>
  <si>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 xml:space="preserve">-      </t>
  </si>
  <si>
    <t xml:space="preserve">-      </t>
  </si>
  <si>
    <t>Capital Reserve</t>
  </si>
  <si>
    <t>Statutory Reserve</t>
  </si>
  <si>
    <t xml:space="preserve">-      </t>
  </si>
  <si>
    <t xml:space="preserve">-      </t>
  </si>
  <si>
    <t>Retained Profits</t>
  </si>
  <si>
    <t>Others</t>
  </si>
  <si>
    <t xml:space="preserve">-      </t>
  </si>
  <si>
    <t xml:space="preserve">-      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</si>
  <si>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</si>
  <si>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</si>
  <si>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</si>
  <si>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</si>
  <si>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</si>
  <si>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</si>
  <si>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</si>
  <si>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</si>
  <si>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>TABLE 4  -  SEGMENTAL INFORMATION</t>
  </si>
  <si>
    <t>Financial Year Ended 31 December 2000</t>
  </si>
  <si>
    <t>Profit before</t>
  </si>
  <si>
    <t>Total Assets</t>
  </si>
  <si>
    <t>Turnover</t>
  </si>
  <si>
    <t>Taxation</t>
  </si>
  <si>
    <t>Employed</t>
  </si>
  <si>
    <t>RM '000</t>
  </si>
  <si>
    <t>RM '000</t>
  </si>
  <si>
    <t>RM '000</t>
  </si>
  <si>
    <t>Automotive</t>
  </si>
  <si>
    <t>Agri-chemical</t>
  </si>
  <si>
    <t>Plantation</t>
  </si>
  <si>
    <t>Management services</t>
  </si>
  <si>
    <t>Total</t>
  </si>
  <si>
    <t>-   Dividend – underprovided in prior 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</si>
</sst>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_$;\(#,##0\)_$"/>
    <numFmt numFmtId="173" formatCode="&quot;Internal Error: Unknown Numberformat!&quot;"/>
    <numFmt numFmtId="174" formatCode="#,##0.00\ _$;#,##0.00\ _$"/>
    <numFmt numFmtId="175" formatCode="#,##0\ ;\(#,##0\)"/>
    <numFmt numFmtId="176" formatCode="0.0%"/>
  </numFmts>
  <fonts count="9">
    <font>
      <sz val="10"/>
      <name val="Arial"/>
      <family val="0"/>
    </font>
    <font>
      <b/>
      <sz val="18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8"/>
      <name val="Times New Roman"/>
      <family val="0"/>
    </font>
    <font>
      <b/>
      <sz val="16"/>
      <color indexed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0" xfId="0" applyAlignment="1">
      <alignment horizontal="center"/>
    </xf>
    <xf numFmtId="0" fontId="3" fillId="0" borderId="0" xfId="0" applyAlignment="1">
      <alignment/>
    </xf>
    <xf numFmtId="0" fontId="2" fillId="0" borderId="0" xfId="0" applyAlignment="1">
      <alignment horizontal="center" vertical="center"/>
    </xf>
    <xf numFmtId="0" fontId="5" fillId="0" borderId="1" xfId="0" applyAlignment="1">
      <alignment horizontal="center"/>
    </xf>
    <xf numFmtId="0" fontId="5" fillId="0" borderId="2" xfId="0" applyAlignment="1">
      <alignment horizontal="center"/>
    </xf>
    <xf numFmtId="0" fontId="5" fillId="0" borderId="0" xfId="0" applyAlignment="1">
      <alignment horizontal="center"/>
    </xf>
    <xf numFmtId="0" fontId="5" fillId="0" borderId="3" xfId="0" applyAlignment="1">
      <alignment horizontal="center"/>
    </xf>
    <xf numFmtId="0" fontId="5" fillId="0" borderId="4" xfId="0" applyAlignment="1">
      <alignment horizontal="center"/>
    </xf>
    <xf numFmtId="0" fontId="5" fillId="0" borderId="5" xfId="0" applyAlignment="1">
      <alignment horizontal="center"/>
    </xf>
    <xf numFmtId="0" fontId="4" fillId="0" borderId="6" xfId="0" applyAlignment="1">
      <alignment horizontal="center"/>
    </xf>
    <xf numFmtId="0" fontId="4" fillId="0" borderId="7" xfId="0" applyAlignment="1">
      <alignment horizontal="center"/>
    </xf>
    <xf numFmtId="49" fontId="4" fillId="0" borderId="6" xfId="0" applyAlignment="1">
      <alignment horizontal="center"/>
    </xf>
    <xf numFmtId="49" fontId="4" fillId="0" borderId="8" xfId="0" applyAlignment="1">
      <alignment horizontal="center"/>
    </xf>
    <xf numFmtId="49" fontId="4" fillId="0" borderId="7" xfId="0" applyAlignment="1">
      <alignment horizontal="center"/>
    </xf>
    <xf numFmtId="0" fontId="2" fillId="0" borderId="4" xfId="0" applyAlignment="1">
      <alignment horizontal="center"/>
    </xf>
    <xf numFmtId="0" fontId="2" fillId="0" borderId="5" xfId="0" applyAlignment="1">
      <alignment horizontal="center"/>
    </xf>
    <xf numFmtId="0" fontId="2" fillId="0" borderId="4" xfId="0" applyAlignment="1">
      <alignment/>
    </xf>
    <xf numFmtId="0" fontId="2" fillId="0" borderId="5" xfId="0" applyAlignment="1">
      <alignment/>
    </xf>
    <xf numFmtId="172" fontId="6" fillId="0" borderId="4" xfId="0" applyAlignment="1">
      <alignment/>
    </xf>
    <xf numFmtId="172" fontId="6" fillId="0" borderId="5" xfId="0" applyAlignment="1">
      <alignment horizontal="right"/>
    </xf>
    <xf numFmtId="173" fontId="6" fillId="0" borderId="0" xfId="0" applyAlignment="1">
      <alignment/>
    </xf>
    <xf numFmtId="172" fontId="6" fillId="0" borderId="0" xfId="0" applyAlignment="1">
      <alignment/>
    </xf>
    <xf numFmtId="172" fontId="6" fillId="0" borderId="5" xfId="0" applyAlignment="1">
      <alignment/>
    </xf>
    <xf numFmtId="172" fontId="6" fillId="0" borderId="4" xfId="0" applyAlignment="1">
      <alignment horizontal="right"/>
    </xf>
    <xf numFmtId="172" fontId="6" fillId="0" borderId="0" xfId="0" applyAlignment="1">
      <alignment horizontal="right"/>
    </xf>
    <xf numFmtId="0" fontId="2" fillId="0" borderId="0" xfId="0" applyAlignment="1">
      <alignment horizontal="left"/>
    </xf>
    <xf numFmtId="172" fontId="6" fillId="0" borderId="0" xfId="0" applyAlignment="1">
      <alignment horizontal="left"/>
    </xf>
    <xf numFmtId="0" fontId="6" fillId="0" borderId="4" xfId="0" applyAlignment="1">
      <alignment/>
    </xf>
    <xf numFmtId="0" fontId="6" fillId="0" borderId="5" xfId="0" applyAlignment="1">
      <alignment/>
    </xf>
    <xf numFmtId="0" fontId="6" fillId="0" borderId="0" xfId="0" applyAlignment="1">
      <alignment/>
    </xf>
    <xf numFmtId="3" fontId="2" fillId="0" borderId="0" xfId="0" applyAlignment="1">
      <alignment horizontal="center"/>
    </xf>
    <xf numFmtId="174" fontId="6" fillId="0" borderId="4" xfId="0" applyAlignment="1">
      <alignment/>
    </xf>
    <xf numFmtId="174" fontId="6" fillId="0" borderId="5" xfId="0" applyAlignment="1">
      <alignment/>
    </xf>
    <xf numFmtId="174" fontId="6" fillId="0" borderId="0" xfId="0" applyAlignment="1">
      <alignment/>
    </xf>
    <xf numFmtId="0" fontId="2" fillId="0" borderId="3" xfId="0" applyAlignment="1">
      <alignment/>
    </xf>
    <xf numFmtId="3" fontId="2" fillId="0" borderId="3" xfId="0" applyAlignment="1">
      <alignment/>
    </xf>
    <xf numFmtId="3" fontId="2" fillId="0" borderId="0" xfId="0" applyAlignment="1">
      <alignment/>
    </xf>
    <xf numFmtId="174" fontId="6" fillId="0" borderId="4" xfId="0" applyAlignment="1">
      <alignment horizontal="right"/>
    </xf>
    <xf numFmtId="174" fontId="6" fillId="0" borderId="5" xfId="0" applyAlignment="1">
      <alignment horizontal="right"/>
    </xf>
    <xf numFmtId="0" fontId="7" fillId="0" borderId="6" xfId="0" applyAlignment="1">
      <alignment/>
    </xf>
    <xf numFmtId="0" fontId="7" fillId="0" borderId="7" xfId="0" applyAlignment="1">
      <alignment/>
    </xf>
    <xf numFmtId="0" fontId="7" fillId="0" borderId="0" xfId="0" applyAlignment="1">
      <alignment/>
    </xf>
    <xf numFmtId="0" fontId="7" fillId="0" borderId="8" xfId="0" applyAlignment="1">
      <alignment/>
    </xf>
    <xf numFmtId="0" fontId="1" fillId="0" borderId="0" xfId="0" applyAlignment="1">
      <alignment horizontal="center" vertical="top"/>
    </xf>
    <xf numFmtId="0" fontId="4" fillId="0" borderId="0" xfId="0" applyAlignment="1">
      <alignment horizontal="center"/>
    </xf>
    <xf numFmtId="0" fontId="4" fillId="0" borderId="0" xfId="0" applyAlignment="1">
      <alignment/>
    </xf>
    <xf numFmtId="172" fontId="4" fillId="0" borderId="0" xfId="0" applyAlignment="1">
      <alignment/>
    </xf>
    <xf numFmtId="0" fontId="3" fillId="0" borderId="0" xfId="0" applyAlignment="1">
      <alignment/>
    </xf>
    <xf numFmtId="172" fontId="4" fillId="0" borderId="9" xfId="0" applyAlignment="1">
      <alignment/>
    </xf>
    <xf numFmtId="0" fontId="5" fillId="0" borderId="0" xfId="0" applyAlignment="1">
      <alignment/>
    </xf>
    <xf numFmtId="0" fontId="2" fillId="0" borderId="2" xfId="0" applyAlignment="1">
      <alignment horizontal="center"/>
    </xf>
    <xf numFmtId="0" fontId="5" fillId="0" borderId="4" xfId="0" applyAlignment="1">
      <alignment/>
    </xf>
    <xf numFmtId="0" fontId="5" fillId="0" borderId="5" xfId="0" applyAlignment="1">
      <alignment/>
    </xf>
    <xf numFmtId="0" fontId="6" fillId="0" borderId="0" xfId="0" applyAlignment="1">
      <alignment horizontal="center"/>
    </xf>
    <xf numFmtId="3" fontId="6" fillId="0" borderId="5" xfId="0" applyAlignment="1">
      <alignment/>
    </xf>
    <xf numFmtId="3" fontId="6" fillId="0" borderId="4" xfId="0" applyAlignment="1">
      <alignment/>
    </xf>
    <xf numFmtId="3" fontId="6" fillId="0" borderId="5" xfId="0" applyAlignment="1">
      <alignment horizontal="right"/>
    </xf>
    <xf numFmtId="3" fontId="2" fillId="0" borderId="5" xfId="0" applyAlignment="1">
      <alignment/>
    </xf>
    <xf numFmtId="3" fontId="2" fillId="0" borderId="4" xfId="0" applyAlignment="1">
      <alignment/>
    </xf>
    <xf numFmtId="3" fontId="6" fillId="0" borderId="7" xfId="0" applyAlignment="1">
      <alignment/>
    </xf>
    <xf numFmtId="0" fontId="6" fillId="0" borderId="3" xfId="0" applyAlignment="1">
      <alignment/>
    </xf>
    <xf numFmtId="0" fontId="8" fillId="0" borderId="0" xfId="0" applyAlignment="1">
      <alignment/>
    </xf>
    <xf numFmtId="0" fontId="8" fillId="0" borderId="0" xfId="0" applyAlignment="1">
      <alignment horizontal="center"/>
    </xf>
    <xf numFmtId="0" fontId="8" fillId="0" borderId="3" xfId="0" applyAlignment="1">
      <alignment horizontal="center"/>
    </xf>
    <xf numFmtId="0" fontId="6" fillId="0" borderId="3" xfId="0" applyAlignment="1">
      <alignment horizontal="center"/>
    </xf>
    <xf numFmtId="3" fontId="6" fillId="0" borderId="0" xfId="0" applyAlignment="1">
      <alignment/>
    </xf>
    <xf numFmtId="3" fontId="8" fillId="0" borderId="3" xfId="0" applyAlignment="1">
      <alignment/>
    </xf>
    <xf numFmtId="0" fontId="5" fillId="0" borderId="3" xfId="0" applyAlignment="1">
      <alignment/>
    </xf>
    <xf numFmtId="0" fontId="4" fillId="0" borderId="10" xfId="0" applyBorder="1" applyAlignment="1">
      <alignment horizontal="center"/>
    </xf>
    <xf numFmtId="0" fontId="4" fillId="0" borderId="11" xfId="0" applyBorder="1" applyAlignment="1">
      <alignment horizontal="center"/>
    </xf>
    <xf numFmtId="0" fontId="4" fillId="0" borderId="9" xfId="0" applyBorder="1" applyAlignment="1">
      <alignment horizontal="center"/>
    </xf>
    <xf numFmtId="0" fontId="8" fillId="0" borderId="8" xfId="0" applyBorder="1" applyAlignment="1">
      <alignment horizontal="center"/>
    </xf>
    <xf numFmtId="0" fontId="4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3" width="5.8515625" style="0" customWidth="1"/>
    <col min="4" max="4" width="22.57421875" style="0" customWidth="1"/>
    <col min="5" max="5" width="9.28125" style="0" customWidth="1"/>
    <col min="6" max="6" width="15.28125" style="0" customWidth="1"/>
    <col min="7" max="7" width="5.140625" style="0" customWidth="1"/>
    <col min="8" max="9" width="21.28125" style="0" customWidth="1"/>
    <col min="10" max="10" width="4.421875" style="0" customWidth="1"/>
    <col min="11" max="11" width="17.421875" style="0" customWidth="1"/>
    <col min="12" max="12" width="3.8515625" style="0" customWidth="1"/>
    <col min="13" max="13" width="21.28125" style="0" customWidth="1"/>
    <col min="14" max="16384" width="11.421875" style="0" customWidth="1"/>
  </cols>
  <sheetData>
    <row r="1" spans="1:13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4.75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 customHeight="1" thickBot="1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8" customHeight="1" thickBot="1">
      <c r="A8" s="2"/>
      <c r="B8" s="2"/>
      <c r="C8" s="2"/>
      <c r="D8" s="2"/>
      <c r="E8" s="2"/>
      <c r="F8" s="2"/>
      <c r="G8" s="2"/>
      <c r="H8" s="71" t="s">
        <v>4</v>
      </c>
      <c r="I8" s="72"/>
      <c r="J8" s="5"/>
      <c r="K8" s="71" t="s">
        <v>5</v>
      </c>
      <c r="L8" s="73"/>
      <c r="M8" s="72"/>
    </row>
    <row r="9" spans="1:13" ht="18" customHeight="1">
      <c r="A9" s="2"/>
      <c r="B9" s="2"/>
      <c r="C9" s="2"/>
      <c r="D9" s="2"/>
      <c r="E9" s="2"/>
      <c r="F9" s="2"/>
      <c r="G9" s="2"/>
      <c r="H9" s="6" t="s">
        <v>6</v>
      </c>
      <c r="I9" s="7" t="s">
        <v>7</v>
      </c>
      <c r="J9" s="8"/>
      <c r="K9" s="6" t="s">
        <v>8</v>
      </c>
      <c r="L9" s="9"/>
      <c r="M9" s="7" t="s">
        <v>9</v>
      </c>
    </row>
    <row r="10" spans="1:13" ht="18" customHeight="1">
      <c r="A10" s="2"/>
      <c r="B10" s="2"/>
      <c r="C10" s="2"/>
      <c r="D10" s="2"/>
      <c r="E10" s="2"/>
      <c r="F10" s="2"/>
      <c r="G10" s="2"/>
      <c r="H10" s="10" t="s">
        <v>10</v>
      </c>
      <c r="I10" s="11" t="s">
        <v>11</v>
      </c>
      <c r="J10" s="8"/>
      <c r="K10" s="10" t="s">
        <v>12</v>
      </c>
      <c r="L10" s="8"/>
      <c r="M10" s="11" t="s">
        <v>13</v>
      </c>
    </row>
    <row r="11" spans="1:13" ht="18" customHeight="1">
      <c r="A11" s="2"/>
      <c r="B11" s="2"/>
      <c r="C11" s="2"/>
      <c r="D11" s="2"/>
      <c r="E11" s="2"/>
      <c r="F11" s="2"/>
      <c r="G11" s="2"/>
      <c r="H11" s="10" t="s">
        <v>14</v>
      </c>
      <c r="I11" s="11" t="s">
        <v>15</v>
      </c>
      <c r="J11" s="8"/>
      <c r="K11" s="10" t="s">
        <v>16</v>
      </c>
      <c r="L11" s="8"/>
      <c r="M11" s="11" t="s">
        <v>17</v>
      </c>
    </row>
    <row r="12" spans="1:13" ht="18" customHeight="1">
      <c r="A12" s="2"/>
      <c r="B12" s="2"/>
      <c r="C12" s="2"/>
      <c r="D12" s="2"/>
      <c r="E12" s="2"/>
      <c r="F12" s="2"/>
      <c r="G12" s="2"/>
      <c r="H12" s="12" t="s">
        <v>18</v>
      </c>
      <c r="I12" s="13" t="s">
        <v>19</v>
      </c>
      <c r="J12" s="3"/>
      <c r="K12" s="14" t="str">
        <f>H12</f>
        <v>31.12.2000</v>
      </c>
      <c r="L12" s="15"/>
      <c r="M12" s="16" t="str">
        <f>I12</f>
        <v>31.12.1999</v>
      </c>
    </row>
    <row r="13" spans="1:13" ht="18" customHeight="1">
      <c r="A13" s="2"/>
      <c r="B13" s="2"/>
      <c r="C13" s="2"/>
      <c r="D13" s="2"/>
      <c r="E13" s="2"/>
      <c r="F13" s="2"/>
      <c r="G13" s="2"/>
      <c r="H13" s="17" t="s">
        <v>20</v>
      </c>
      <c r="I13" s="18" t="s">
        <v>21</v>
      </c>
      <c r="J13" s="3"/>
      <c r="K13" s="17" t="s">
        <v>22</v>
      </c>
      <c r="L13" s="3"/>
      <c r="M13" s="18" t="s">
        <v>23</v>
      </c>
    </row>
    <row r="14" spans="1:13" ht="18" customHeight="1">
      <c r="A14" s="2"/>
      <c r="B14" s="2"/>
      <c r="C14" s="2"/>
      <c r="D14" s="2"/>
      <c r="E14" s="2"/>
      <c r="F14" s="2"/>
      <c r="G14" s="2"/>
      <c r="H14" s="19"/>
      <c r="I14" s="20"/>
      <c r="J14" s="2"/>
      <c r="K14" s="19"/>
      <c r="L14" s="2"/>
      <c r="M14" s="20"/>
    </row>
    <row r="15" spans="1:13" ht="18" customHeight="1">
      <c r="A15" s="3" t="s">
        <v>24</v>
      </c>
      <c r="B15" s="3" t="s">
        <v>25</v>
      </c>
      <c r="C15" s="2" t="s">
        <v>26</v>
      </c>
      <c r="D15" s="2"/>
      <c r="E15" s="2"/>
      <c r="F15" s="2"/>
      <c r="G15" s="2"/>
      <c r="H15" s="21">
        <v>36230</v>
      </c>
      <c r="I15" s="22">
        <v>26764</v>
      </c>
      <c r="J15" s="23"/>
      <c r="K15" s="21">
        <v>125262</v>
      </c>
      <c r="L15" s="24"/>
      <c r="M15" s="22">
        <v>101129</v>
      </c>
    </row>
    <row r="16" spans="1:13" ht="10.5" customHeight="1">
      <c r="A16" s="3"/>
      <c r="B16" s="3"/>
      <c r="C16" s="2"/>
      <c r="D16" s="2"/>
      <c r="E16" s="2"/>
      <c r="F16" s="2"/>
      <c r="G16" s="2"/>
      <c r="H16" s="21"/>
      <c r="I16" s="25"/>
      <c r="J16" s="23"/>
      <c r="K16" s="21"/>
      <c r="L16" s="24"/>
      <c r="M16" s="25"/>
    </row>
    <row r="17" spans="1:13" ht="18" customHeight="1">
      <c r="A17" s="3"/>
      <c r="B17" s="3" t="s">
        <v>27</v>
      </c>
      <c r="C17" s="2" t="s">
        <v>28</v>
      </c>
      <c r="D17" s="2"/>
      <c r="E17" s="2"/>
      <c r="F17" s="2"/>
      <c r="G17" s="2"/>
      <c r="H17" s="26" t="s">
        <v>29</v>
      </c>
      <c r="I17" s="22" t="s">
        <v>30</v>
      </c>
      <c r="J17" s="23"/>
      <c r="K17" s="26" t="s">
        <v>31</v>
      </c>
      <c r="L17" s="27"/>
      <c r="M17" s="22" t="s">
        <v>32</v>
      </c>
    </row>
    <row r="18" spans="1:13" ht="10.5" customHeight="1">
      <c r="A18" s="3"/>
      <c r="B18" s="3"/>
      <c r="C18" s="2"/>
      <c r="D18" s="2"/>
      <c r="E18" s="2"/>
      <c r="F18" s="2"/>
      <c r="G18" s="2"/>
      <c r="H18" s="21"/>
      <c r="I18" s="25"/>
      <c r="J18" s="23"/>
      <c r="K18" s="21"/>
      <c r="L18" s="24"/>
      <c r="M18" s="25"/>
    </row>
    <row r="19" spans="1:13" ht="18" customHeight="1">
      <c r="A19" s="3"/>
      <c r="B19" s="3" t="s">
        <v>33</v>
      </c>
      <c r="C19" s="2" t="s">
        <v>34</v>
      </c>
      <c r="D19" s="2"/>
      <c r="E19" s="2"/>
      <c r="F19" s="2"/>
      <c r="G19" s="2"/>
      <c r="H19" s="21">
        <v>116</v>
      </c>
      <c r="I19" s="22">
        <v>443</v>
      </c>
      <c r="J19" s="23"/>
      <c r="K19" s="21">
        <v>1377</v>
      </c>
      <c r="L19" s="24"/>
      <c r="M19" s="22">
        <v>3570</v>
      </c>
    </row>
    <row r="20" spans="1:13" ht="18" customHeight="1">
      <c r="A20" s="3"/>
      <c r="B20" s="3"/>
      <c r="C20" s="2"/>
      <c r="D20" s="2"/>
      <c r="E20" s="2"/>
      <c r="F20" s="2"/>
      <c r="G20" s="2"/>
      <c r="H20" s="21"/>
      <c r="I20" s="25"/>
      <c r="J20" s="23"/>
      <c r="K20" s="21"/>
      <c r="L20" s="24"/>
      <c r="M20" s="25"/>
    </row>
    <row r="21" spans="1:13" ht="18" customHeight="1">
      <c r="A21" s="3" t="s">
        <v>35</v>
      </c>
      <c r="B21" s="3" t="s">
        <v>36</v>
      </c>
      <c r="C21" s="28" t="s">
        <v>37</v>
      </c>
      <c r="D21" s="28"/>
      <c r="E21" s="28"/>
      <c r="F21" s="28"/>
      <c r="G21" s="2"/>
      <c r="H21" s="21"/>
      <c r="I21" s="25"/>
      <c r="J21" s="23"/>
      <c r="K21" s="21"/>
      <c r="L21" s="24"/>
      <c r="M21" s="25"/>
    </row>
    <row r="22" spans="1:13" ht="18" customHeight="1">
      <c r="A22" s="3"/>
      <c r="B22" s="3"/>
      <c r="C22" s="2" t="s">
        <v>38</v>
      </c>
      <c r="D22" s="2"/>
      <c r="E22" s="2"/>
      <c r="F22" s="2"/>
      <c r="G22" s="2"/>
      <c r="H22" s="21"/>
      <c r="I22" s="25"/>
      <c r="J22" s="23"/>
      <c r="K22" s="21"/>
      <c r="L22" s="24"/>
      <c r="M22" s="25"/>
    </row>
    <row r="23" spans="1:13" ht="18" customHeight="1">
      <c r="A23" s="3"/>
      <c r="B23" s="3"/>
      <c r="C23" s="2" t="s">
        <v>39</v>
      </c>
      <c r="D23" s="2"/>
      <c r="E23" s="2"/>
      <c r="F23" s="2"/>
      <c r="G23" s="2"/>
      <c r="H23" s="21"/>
      <c r="I23" s="25"/>
      <c r="J23" s="23"/>
      <c r="K23" s="21"/>
      <c r="L23" s="24"/>
      <c r="M23" s="25"/>
    </row>
    <row r="24" spans="1:13" ht="18" customHeight="1">
      <c r="A24" s="3"/>
      <c r="B24" s="3"/>
      <c r="C24" s="2" t="s">
        <v>40</v>
      </c>
      <c r="D24" s="2"/>
      <c r="E24" s="2"/>
      <c r="F24" s="2"/>
      <c r="G24" s="2"/>
      <c r="H24" s="21">
        <v>3101</v>
      </c>
      <c r="I24" s="25">
        <v>7475</v>
      </c>
      <c r="J24" s="23"/>
      <c r="K24" s="21">
        <v>23718</v>
      </c>
      <c r="L24" s="24"/>
      <c r="M24" s="25">
        <v>24705</v>
      </c>
    </row>
    <row r="25" spans="1:13" ht="10.5" customHeight="1">
      <c r="A25" s="3"/>
      <c r="B25" s="3"/>
      <c r="C25" s="2"/>
      <c r="D25" s="2"/>
      <c r="E25" s="2"/>
      <c r="F25" s="2"/>
      <c r="G25" s="2"/>
      <c r="H25" s="21"/>
      <c r="I25" s="25"/>
      <c r="J25" s="23"/>
      <c r="K25" s="21"/>
      <c r="L25" s="24"/>
      <c r="M25" s="25"/>
    </row>
    <row r="26" spans="1:13" ht="18" customHeight="1">
      <c r="A26" s="3"/>
      <c r="B26" s="3" t="s">
        <v>41</v>
      </c>
      <c r="C26" s="2" t="s">
        <v>42</v>
      </c>
      <c r="D26" s="2"/>
      <c r="E26" s="2"/>
      <c r="F26" s="2"/>
      <c r="G26" s="2"/>
      <c r="H26" s="21">
        <v>708</v>
      </c>
      <c r="I26" s="22">
        <v>717</v>
      </c>
      <c r="J26" s="23"/>
      <c r="K26" s="21">
        <v>2798</v>
      </c>
      <c r="L26" s="24"/>
      <c r="M26" s="22">
        <v>1300</v>
      </c>
    </row>
    <row r="27" spans="1:13" ht="10.5" customHeight="1">
      <c r="A27" s="3"/>
      <c r="B27" s="3"/>
      <c r="C27" s="2"/>
      <c r="D27" s="2"/>
      <c r="E27" s="2"/>
      <c r="F27" s="2"/>
      <c r="G27" s="2"/>
      <c r="H27" s="21"/>
      <c r="I27" s="25"/>
      <c r="J27" s="23"/>
      <c r="K27" s="21"/>
      <c r="L27" s="24"/>
      <c r="M27" s="25"/>
    </row>
    <row r="28" spans="1:13" ht="18" customHeight="1">
      <c r="A28" s="3"/>
      <c r="B28" s="3" t="s">
        <v>43</v>
      </c>
      <c r="C28" s="2" t="s">
        <v>44</v>
      </c>
      <c r="D28" s="2"/>
      <c r="E28" s="2"/>
      <c r="F28" s="2"/>
      <c r="G28" s="2"/>
      <c r="H28" s="21">
        <v>1371</v>
      </c>
      <c r="I28" s="22">
        <v>1193</v>
      </c>
      <c r="J28" s="23"/>
      <c r="K28" s="21">
        <v>4203</v>
      </c>
      <c r="L28" s="24"/>
      <c r="M28" s="22">
        <v>4034</v>
      </c>
    </row>
    <row r="29" spans="1:13" ht="10.5" customHeight="1">
      <c r="A29" s="3"/>
      <c r="B29" s="3"/>
      <c r="C29" s="2"/>
      <c r="D29" s="2"/>
      <c r="E29" s="2"/>
      <c r="F29" s="2"/>
      <c r="G29" s="2"/>
      <c r="H29" s="21"/>
      <c r="I29" s="25"/>
      <c r="J29" s="23"/>
      <c r="K29" s="21"/>
      <c r="L29" s="24"/>
      <c r="M29" s="25"/>
    </row>
    <row r="30" spans="1:13" ht="18" customHeight="1">
      <c r="A30" s="3"/>
      <c r="B30" s="3" t="s">
        <v>45</v>
      </c>
      <c r="C30" s="2" t="s">
        <v>46</v>
      </c>
      <c r="D30" s="2"/>
      <c r="E30" s="2"/>
      <c r="F30" s="2"/>
      <c r="G30" s="2"/>
      <c r="H30" s="21">
        <v>-97</v>
      </c>
      <c r="I30" s="22">
        <v>113</v>
      </c>
      <c r="J30" s="23"/>
      <c r="K30" s="26">
        <v>-97</v>
      </c>
      <c r="L30" s="27"/>
      <c r="M30" s="22">
        <v>113</v>
      </c>
    </row>
    <row r="31" spans="1:13" ht="10.5" customHeight="1">
      <c r="A31" s="3"/>
      <c r="B31" s="3"/>
      <c r="C31" s="2"/>
      <c r="D31" s="2"/>
      <c r="E31" s="2"/>
      <c r="F31" s="2"/>
      <c r="G31" s="2"/>
      <c r="H31" s="21"/>
      <c r="I31" s="25"/>
      <c r="J31" s="23"/>
      <c r="K31" s="21"/>
      <c r="L31" s="24"/>
      <c r="M31" s="25"/>
    </row>
    <row r="32" spans="1:13" ht="18" customHeight="1">
      <c r="A32" s="3"/>
      <c r="B32" s="3" t="s">
        <v>47</v>
      </c>
      <c r="C32" s="2" t="s">
        <v>48</v>
      </c>
      <c r="D32" s="2"/>
      <c r="E32" s="2"/>
      <c r="F32" s="2"/>
      <c r="G32" s="2"/>
      <c r="H32" s="21"/>
      <c r="I32" s="25"/>
      <c r="J32" s="23"/>
      <c r="K32" s="21"/>
      <c r="L32" s="24"/>
      <c r="M32" s="25"/>
    </row>
    <row r="33" spans="1:13" ht="18" customHeight="1">
      <c r="A33" s="3"/>
      <c r="B33" s="3"/>
      <c r="C33" s="2" t="s">
        <v>49</v>
      </c>
      <c r="D33" s="2"/>
      <c r="E33" s="2"/>
      <c r="F33" s="2"/>
      <c r="G33" s="2"/>
      <c r="H33" s="21"/>
      <c r="I33" s="25"/>
      <c r="J33" s="23"/>
      <c r="K33" s="21"/>
      <c r="L33" s="24"/>
      <c r="M33" s="25"/>
    </row>
    <row r="34" spans="1:13" ht="18" customHeight="1">
      <c r="A34" s="3"/>
      <c r="B34" s="3"/>
      <c r="C34" s="2" t="s">
        <v>50</v>
      </c>
      <c r="D34" s="2"/>
      <c r="E34" s="2"/>
      <c r="F34" s="2"/>
      <c r="G34" s="2"/>
      <c r="H34" s="21"/>
      <c r="I34" s="25"/>
      <c r="J34" s="23"/>
      <c r="K34" s="21"/>
      <c r="L34" s="24"/>
      <c r="M34" s="25"/>
    </row>
    <row r="35" spans="1:13" ht="18" customHeight="1">
      <c r="A35" s="3"/>
      <c r="B35" s="3"/>
      <c r="C35" s="2" t="s">
        <v>51</v>
      </c>
      <c r="D35" s="2"/>
      <c r="E35" s="2"/>
      <c r="F35" s="2"/>
      <c r="G35" s="2"/>
      <c r="H35" s="21"/>
      <c r="I35" s="25"/>
      <c r="J35" s="23"/>
      <c r="K35" s="21"/>
      <c r="L35" s="24"/>
      <c r="M35" s="25"/>
    </row>
    <row r="36" spans="1:13" ht="18" customHeight="1">
      <c r="A36" s="3"/>
      <c r="B36" s="3"/>
      <c r="C36" s="2" t="s">
        <v>52</v>
      </c>
      <c r="D36" s="2"/>
      <c r="E36" s="2"/>
      <c r="F36" s="2"/>
      <c r="G36" s="2"/>
      <c r="H36" s="21">
        <v>1119</v>
      </c>
      <c r="I36" s="25">
        <v>5452</v>
      </c>
      <c r="J36" s="23"/>
      <c r="K36" s="21">
        <v>16814</v>
      </c>
      <c r="L36" s="24"/>
      <c r="M36" s="22">
        <v>19258</v>
      </c>
    </row>
    <row r="37" spans="1:13" ht="10.5" customHeight="1">
      <c r="A37" s="3"/>
      <c r="B37" s="3"/>
      <c r="C37" s="2"/>
      <c r="D37" s="2"/>
      <c r="E37" s="2"/>
      <c r="F37" s="2"/>
      <c r="G37" s="2"/>
      <c r="H37" s="21"/>
      <c r="I37" s="25"/>
      <c r="J37" s="23"/>
      <c r="K37" s="21"/>
      <c r="L37" s="24"/>
      <c r="M37" s="25"/>
    </row>
    <row r="38" spans="1:13" ht="18" customHeight="1">
      <c r="A38" s="3"/>
      <c r="B38" s="3" t="s">
        <v>53</v>
      </c>
      <c r="C38" s="2" t="s">
        <v>54</v>
      </c>
      <c r="D38" s="2"/>
      <c r="E38" s="2"/>
      <c r="F38" s="2"/>
      <c r="G38" s="2"/>
      <c r="H38" s="21"/>
      <c r="I38" s="25"/>
      <c r="J38" s="23"/>
      <c r="K38" s="21"/>
      <c r="L38" s="24"/>
      <c r="M38" s="25"/>
    </row>
    <row r="39" spans="1:13" ht="18" customHeight="1">
      <c r="A39" s="3"/>
      <c r="B39" s="3"/>
      <c r="C39" s="2" t="s">
        <v>55</v>
      </c>
      <c r="D39" s="2"/>
      <c r="E39" s="2"/>
      <c r="F39" s="2"/>
      <c r="G39" s="2"/>
      <c r="H39" s="26" t="s">
        <v>56</v>
      </c>
      <c r="I39" s="22" t="s">
        <v>57</v>
      </c>
      <c r="J39" s="23"/>
      <c r="K39" s="26" t="s">
        <v>58</v>
      </c>
      <c r="L39" s="27"/>
      <c r="M39" s="22" t="s">
        <v>59</v>
      </c>
    </row>
    <row r="40" spans="1:13" ht="10.5" customHeight="1">
      <c r="A40" s="3"/>
      <c r="B40" s="3"/>
      <c r="C40" s="2"/>
      <c r="D40" s="2"/>
      <c r="E40" s="2"/>
      <c r="F40" s="2"/>
      <c r="G40" s="2"/>
      <c r="H40" s="21"/>
      <c r="I40" s="25"/>
      <c r="J40" s="23"/>
      <c r="K40" s="21"/>
      <c r="L40" s="24"/>
      <c r="M40" s="25"/>
    </row>
    <row r="41" spans="1:13" ht="18" customHeight="1">
      <c r="A41" s="3"/>
      <c r="B41" s="3" t="s">
        <v>60</v>
      </c>
      <c r="C41" s="2" t="s">
        <v>61</v>
      </c>
      <c r="D41" s="2"/>
      <c r="E41" s="2"/>
      <c r="F41" s="2"/>
      <c r="G41" s="2"/>
      <c r="H41" s="21"/>
      <c r="I41" s="25"/>
      <c r="J41" s="23"/>
      <c r="K41" s="21"/>
      <c r="L41" s="24"/>
      <c r="M41" s="25"/>
    </row>
    <row r="42" spans="1:13" ht="18" customHeight="1">
      <c r="A42" s="3"/>
      <c r="B42" s="3"/>
      <c r="C42" s="2" t="s">
        <v>62</v>
      </c>
      <c r="D42" s="2"/>
      <c r="E42" s="2"/>
      <c r="F42" s="2"/>
      <c r="G42" s="2"/>
      <c r="H42" s="21">
        <v>1119</v>
      </c>
      <c r="I42" s="25">
        <v>5452</v>
      </c>
      <c r="J42" s="23"/>
      <c r="K42" s="21">
        <v>16814</v>
      </c>
      <c r="L42" s="24"/>
      <c r="M42" s="25">
        <v>19258</v>
      </c>
    </row>
    <row r="43" spans="1:13" ht="10.5" customHeight="1">
      <c r="A43" s="3"/>
      <c r="B43" s="3"/>
      <c r="C43" s="2"/>
      <c r="D43" s="2"/>
      <c r="E43" s="2"/>
      <c r="F43" s="2"/>
      <c r="G43" s="2"/>
      <c r="H43" s="21"/>
      <c r="I43" s="25"/>
      <c r="J43" s="23"/>
      <c r="K43" s="21"/>
      <c r="L43" s="24"/>
      <c r="M43" s="25"/>
    </row>
    <row r="44" spans="1:13" ht="18" customHeight="1">
      <c r="A44" s="3"/>
      <c r="B44" s="3" t="s">
        <v>63</v>
      </c>
      <c r="C44" s="2" t="s">
        <v>64</v>
      </c>
      <c r="D44" s="2"/>
      <c r="E44" s="2"/>
      <c r="F44" s="2"/>
      <c r="G44" s="2"/>
      <c r="H44" s="21">
        <v>-408</v>
      </c>
      <c r="I44" s="22">
        <v>-27</v>
      </c>
      <c r="J44" s="24"/>
      <c r="K44" s="21">
        <v>-4917</v>
      </c>
      <c r="L44" s="24"/>
      <c r="M44" s="22">
        <v>859</v>
      </c>
    </row>
    <row r="45" spans="1:13" ht="10.5" customHeight="1">
      <c r="A45" s="3"/>
      <c r="B45" s="3"/>
      <c r="C45" s="2"/>
      <c r="D45" s="2"/>
      <c r="E45" s="2"/>
      <c r="F45" s="2"/>
      <c r="G45" s="2"/>
      <c r="H45" s="21"/>
      <c r="I45" s="25"/>
      <c r="J45" s="23"/>
      <c r="K45" s="21"/>
      <c r="L45" s="24"/>
      <c r="M45" s="25"/>
    </row>
    <row r="46" spans="1:13" ht="18" customHeight="1">
      <c r="A46" s="3"/>
      <c r="B46" s="3" t="s">
        <v>65</v>
      </c>
      <c r="C46" s="3" t="s">
        <v>66</v>
      </c>
      <c r="D46" s="2" t="s">
        <v>67</v>
      </c>
      <c r="E46" s="2"/>
      <c r="F46" s="2"/>
      <c r="G46" s="2"/>
      <c r="H46" s="21"/>
      <c r="I46" s="25"/>
      <c r="J46" s="23"/>
      <c r="K46" s="21"/>
      <c r="L46" s="24"/>
      <c r="M46" s="25"/>
    </row>
    <row r="47" spans="1:13" ht="18" customHeight="1">
      <c r="A47" s="3"/>
      <c r="B47" s="3"/>
      <c r="C47" s="2"/>
      <c r="D47" s="2" t="s">
        <v>68</v>
      </c>
      <c r="E47" s="2"/>
      <c r="F47" s="2"/>
      <c r="G47" s="2"/>
      <c r="H47" s="21">
        <v>711</v>
      </c>
      <c r="I47" s="25">
        <v>5425</v>
      </c>
      <c r="J47" s="23"/>
      <c r="K47" s="21">
        <v>11897</v>
      </c>
      <c r="L47" s="24"/>
      <c r="M47" s="25">
        <v>20117</v>
      </c>
    </row>
    <row r="48" spans="1:13" ht="10.5" customHeight="1">
      <c r="A48" s="3"/>
      <c r="B48" s="3"/>
      <c r="C48" s="2"/>
      <c r="D48" s="2"/>
      <c r="E48" s="2"/>
      <c r="F48" s="2"/>
      <c r="G48" s="2"/>
      <c r="H48" s="21"/>
      <c r="I48" s="25"/>
      <c r="J48" s="23"/>
      <c r="K48" s="21"/>
      <c r="L48" s="24"/>
      <c r="M48" s="25"/>
    </row>
    <row r="49" spans="1:13" ht="18" customHeight="1">
      <c r="A49" s="3"/>
      <c r="B49" s="3"/>
      <c r="C49" s="3" t="s">
        <v>69</v>
      </c>
      <c r="D49" s="2" t="s">
        <v>70</v>
      </c>
      <c r="E49" s="2"/>
      <c r="F49" s="2"/>
      <c r="G49" s="2"/>
      <c r="H49" s="21">
        <v>731</v>
      </c>
      <c r="I49" s="25">
        <v>-265</v>
      </c>
      <c r="J49" s="23"/>
      <c r="K49" s="21">
        <v>766</v>
      </c>
      <c r="L49" s="24"/>
      <c r="M49" s="22">
        <v>-962</v>
      </c>
    </row>
    <row r="50" spans="1:13" ht="10.5" customHeight="1">
      <c r="A50" s="3"/>
      <c r="B50" s="3"/>
      <c r="C50" s="2"/>
      <c r="D50" s="2"/>
      <c r="E50" s="2"/>
      <c r="F50" s="2"/>
      <c r="G50" s="2"/>
      <c r="H50" s="21"/>
      <c r="I50" s="25"/>
      <c r="J50" s="23"/>
      <c r="K50" s="21"/>
      <c r="L50" s="24"/>
      <c r="M50" s="25"/>
    </row>
    <row r="51" spans="1:13" ht="18" customHeight="1">
      <c r="A51" s="3"/>
      <c r="B51" s="3" t="s">
        <v>71</v>
      </c>
      <c r="C51" s="2" t="s">
        <v>72</v>
      </c>
      <c r="D51" s="2"/>
      <c r="E51" s="2"/>
      <c r="F51" s="2"/>
      <c r="G51" s="2"/>
      <c r="H51" s="21"/>
      <c r="I51" s="25"/>
      <c r="J51" s="23"/>
      <c r="K51" s="21"/>
      <c r="L51" s="24"/>
      <c r="M51" s="25"/>
    </row>
    <row r="52" spans="1:13" ht="18" customHeight="1">
      <c r="A52" s="3"/>
      <c r="B52" s="3"/>
      <c r="C52" s="2" t="s">
        <v>73</v>
      </c>
      <c r="D52" s="2"/>
      <c r="E52" s="2"/>
      <c r="F52" s="2"/>
      <c r="G52" s="2"/>
      <c r="H52" s="21">
        <v>1442</v>
      </c>
      <c r="I52" s="25">
        <v>5160</v>
      </c>
      <c r="J52" s="23"/>
      <c r="K52" s="21">
        <v>12663</v>
      </c>
      <c r="L52" s="24"/>
      <c r="M52" s="25">
        <v>19155</v>
      </c>
    </row>
    <row r="53" spans="1:13" ht="10.5" customHeight="1">
      <c r="A53" s="3"/>
      <c r="B53" s="3"/>
      <c r="C53" s="2"/>
      <c r="D53" s="2"/>
      <c r="E53" s="2"/>
      <c r="F53" s="2"/>
      <c r="G53" s="2"/>
      <c r="H53" s="21"/>
      <c r="I53" s="25"/>
      <c r="J53" s="23"/>
      <c r="K53" s="21"/>
      <c r="L53" s="24"/>
      <c r="M53" s="25"/>
    </row>
    <row r="54" spans="1:13" ht="18" customHeight="1">
      <c r="A54" s="3"/>
      <c r="B54" s="3" t="s">
        <v>74</v>
      </c>
      <c r="C54" s="3" t="s">
        <v>75</v>
      </c>
      <c r="D54" s="2" t="s">
        <v>76</v>
      </c>
      <c r="E54" s="2"/>
      <c r="F54" s="2"/>
      <c r="G54" s="2"/>
      <c r="H54" s="26" t="s">
        <v>77</v>
      </c>
      <c r="I54" s="22" t="s">
        <v>78</v>
      </c>
      <c r="J54" s="23"/>
      <c r="K54" s="26">
        <v>-123</v>
      </c>
      <c r="L54" s="29" t="s">
        <v>79</v>
      </c>
      <c r="M54" s="22" t="s">
        <v>80</v>
      </c>
    </row>
    <row r="55" spans="1:13" ht="10.5" customHeight="1">
      <c r="A55" s="3"/>
      <c r="B55" s="3"/>
      <c r="C55" s="2"/>
      <c r="D55" s="2"/>
      <c r="E55" s="2"/>
      <c r="F55" s="2"/>
      <c r="G55" s="2"/>
      <c r="H55" s="21"/>
      <c r="I55" s="25"/>
      <c r="J55" s="23"/>
      <c r="K55" s="21"/>
      <c r="L55" s="24"/>
      <c r="M55" s="25"/>
    </row>
    <row r="56" spans="1:13" ht="18" customHeight="1">
      <c r="A56" s="3"/>
      <c r="B56" s="3"/>
      <c r="C56" s="3" t="s">
        <v>81</v>
      </c>
      <c r="D56" s="2" t="s">
        <v>82</v>
      </c>
      <c r="E56" s="2"/>
      <c r="F56" s="2"/>
      <c r="G56" s="2"/>
      <c r="H56" s="26" t="s">
        <v>83</v>
      </c>
      <c r="I56" s="22" t="s">
        <v>84</v>
      </c>
      <c r="J56" s="23"/>
      <c r="K56" s="26" t="s">
        <v>85</v>
      </c>
      <c r="L56" s="27"/>
      <c r="M56" s="22" t="s">
        <v>86</v>
      </c>
    </row>
    <row r="57" spans="1:13" ht="10.5" customHeight="1">
      <c r="A57" s="3"/>
      <c r="B57" s="3"/>
      <c r="C57" s="2"/>
      <c r="D57" s="2"/>
      <c r="E57" s="2"/>
      <c r="F57" s="2"/>
      <c r="G57" s="2"/>
      <c r="H57" s="21"/>
      <c r="I57" s="25"/>
      <c r="J57" s="23"/>
      <c r="K57" s="21"/>
      <c r="L57" s="24"/>
      <c r="M57" s="25"/>
    </row>
    <row r="58" spans="1:13" ht="18" customHeight="1">
      <c r="A58" s="3"/>
      <c r="B58" s="3"/>
      <c r="C58" s="3" t="s">
        <v>87</v>
      </c>
      <c r="D58" s="2" t="s">
        <v>88</v>
      </c>
      <c r="E58" s="2"/>
      <c r="F58" s="2"/>
      <c r="G58" s="2"/>
      <c r="H58" s="21"/>
      <c r="I58" s="25"/>
      <c r="J58" s="23"/>
      <c r="K58" s="21"/>
      <c r="L58" s="24"/>
      <c r="M58" s="25"/>
    </row>
    <row r="59" spans="1:13" ht="18" customHeight="1">
      <c r="A59" s="3"/>
      <c r="B59" s="3"/>
      <c r="C59" s="2"/>
      <c r="D59" s="2" t="s">
        <v>89</v>
      </c>
      <c r="E59" s="2"/>
      <c r="F59" s="2"/>
      <c r="G59" s="2"/>
      <c r="H59" s="26" t="s">
        <v>90</v>
      </c>
      <c r="I59" s="22" t="s">
        <v>91</v>
      </c>
      <c r="J59" s="23"/>
      <c r="K59" s="26" t="s">
        <v>92</v>
      </c>
      <c r="L59" s="27"/>
      <c r="M59" s="22" t="s">
        <v>93</v>
      </c>
    </row>
    <row r="60" spans="1:13" ht="10.5" customHeight="1">
      <c r="A60" s="3"/>
      <c r="B60" s="3"/>
      <c r="C60" s="2"/>
      <c r="D60" s="2"/>
      <c r="E60" s="2"/>
      <c r="F60" s="2"/>
      <c r="G60" s="2"/>
      <c r="H60" s="21"/>
      <c r="I60" s="25"/>
      <c r="J60" s="23"/>
      <c r="K60" s="21"/>
      <c r="L60" s="24"/>
      <c r="M60" s="25"/>
    </row>
    <row r="61" spans="1:13" ht="18" customHeight="1">
      <c r="A61" s="3"/>
      <c r="B61" s="3" t="s">
        <v>94</v>
      </c>
      <c r="C61" s="2" t="s">
        <v>95</v>
      </c>
      <c r="D61" s="2"/>
      <c r="E61" s="2"/>
      <c r="F61" s="2"/>
      <c r="G61" s="2"/>
      <c r="H61" s="21"/>
      <c r="I61" s="25"/>
      <c r="J61" s="23"/>
      <c r="K61" s="21"/>
      <c r="L61" s="24"/>
      <c r="M61" s="25"/>
    </row>
    <row r="62" spans="1:13" ht="18" customHeight="1">
      <c r="A62" s="3"/>
      <c r="B62" s="3"/>
      <c r="C62" s="2" t="s">
        <v>96</v>
      </c>
      <c r="D62" s="2"/>
      <c r="E62" s="2"/>
      <c r="F62" s="2"/>
      <c r="G62" s="2"/>
      <c r="H62" s="21">
        <v>1442</v>
      </c>
      <c r="I62" s="25">
        <v>5160</v>
      </c>
      <c r="J62" s="23"/>
      <c r="K62" s="21">
        <v>12540</v>
      </c>
      <c r="L62" s="24"/>
      <c r="M62" s="25">
        <v>19155</v>
      </c>
    </row>
    <row r="63" spans="1:13" ht="18" customHeight="1">
      <c r="A63" s="3"/>
      <c r="B63" s="3"/>
      <c r="C63" s="2"/>
      <c r="D63" s="2"/>
      <c r="E63" s="2"/>
      <c r="F63" s="2"/>
      <c r="G63" s="2"/>
      <c r="H63" s="30"/>
      <c r="I63" s="31"/>
      <c r="J63" s="32"/>
      <c r="K63" s="30"/>
      <c r="L63" s="32"/>
      <c r="M63" s="31"/>
    </row>
    <row r="64" spans="1:13" ht="18" customHeight="1">
      <c r="A64" s="3" t="s">
        <v>97</v>
      </c>
      <c r="B64" s="3" t="s">
        <v>98</v>
      </c>
      <c r="C64" s="2" t="s">
        <v>99</v>
      </c>
      <c r="D64" s="2"/>
      <c r="E64" s="2"/>
      <c r="F64" s="2"/>
      <c r="G64" s="2"/>
      <c r="H64" s="30"/>
      <c r="I64" s="31"/>
      <c r="J64" s="32"/>
      <c r="K64" s="30"/>
      <c r="L64" s="32"/>
      <c r="M64" s="31"/>
    </row>
    <row r="65" spans="1:13" ht="18" customHeight="1">
      <c r="A65" s="3"/>
      <c r="B65" s="3"/>
      <c r="C65" s="2" t="s">
        <v>100</v>
      </c>
      <c r="D65" s="2"/>
      <c r="E65" s="2"/>
      <c r="F65" s="2"/>
      <c r="G65" s="2"/>
      <c r="H65" s="30"/>
      <c r="I65" s="31"/>
      <c r="J65" s="32"/>
      <c r="K65" s="30"/>
      <c r="L65" s="32"/>
      <c r="M65" s="31"/>
    </row>
    <row r="66" spans="1:13" ht="18" customHeight="1">
      <c r="A66" s="3"/>
      <c r="B66" s="3"/>
      <c r="C66" s="2" t="s">
        <v>101</v>
      </c>
      <c r="D66" s="2"/>
      <c r="E66" s="2"/>
      <c r="F66" s="2"/>
      <c r="G66" s="2"/>
      <c r="H66" s="30"/>
      <c r="I66" s="31"/>
      <c r="J66" s="32"/>
      <c r="K66" s="30"/>
      <c r="L66" s="32"/>
      <c r="M66" s="31"/>
    </row>
    <row r="67" spans="1:13" ht="10.5" customHeight="1">
      <c r="A67" s="3"/>
      <c r="B67" s="3"/>
      <c r="C67" s="2"/>
      <c r="D67" s="2"/>
      <c r="E67" s="2"/>
      <c r="F67" s="2"/>
      <c r="G67" s="2"/>
      <c r="H67" s="30"/>
      <c r="I67" s="31"/>
      <c r="J67" s="32"/>
      <c r="K67" s="30"/>
      <c r="L67" s="32"/>
      <c r="M67" s="31"/>
    </row>
    <row r="68" spans="1:13" ht="18" customHeight="1">
      <c r="A68" s="3"/>
      <c r="B68" s="3"/>
      <c r="C68" s="3" t="s">
        <v>102</v>
      </c>
      <c r="D68" s="2" t="s">
        <v>103</v>
      </c>
      <c r="E68" s="3"/>
      <c r="F68" s="33">
        <v>67211000</v>
      </c>
      <c r="G68" s="3"/>
      <c r="H68" s="34">
        <v>2.15</v>
      </c>
      <c r="I68" s="35">
        <v>7.86</v>
      </c>
      <c r="J68" s="36"/>
      <c r="K68" s="34">
        <v>18.66</v>
      </c>
      <c r="L68" s="36"/>
      <c r="M68" s="35">
        <v>29.2</v>
      </c>
    </row>
    <row r="69" spans="1:13" ht="18" customHeight="1">
      <c r="A69" s="3"/>
      <c r="B69" s="3"/>
      <c r="C69" s="2"/>
      <c r="D69" s="2" t="s">
        <v>104</v>
      </c>
      <c r="E69" s="37"/>
      <c r="F69" s="38"/>
      <c r="G69" s="2"/>
      <c r="H69" s="34"/>
      <c r="I69" s="35"/>
      <c r="J69" s="36"/>
      <c r="K69" s="34"/>
      <c r="L69" s="36"/>
      <c r="M69" s="35"/>
    </row>
    <row r="70" spans="1:13" ht="10.5" customHeight="1">
      <c r="A70" s="3"/>
      <c r="B70" s="3"/>
      <c r="C70" s="2"/>
      <c r="D70" s="2"/>
      <c r="E70" s="2"/>
      <c r="F70" s="39"/>
      <c r="G70" s="2"/>
      <c r="H70" s="34"/>
      <c r="I70" s="35"/>
      <c r="J70" s="36"/>
      <c r="K70" s="34"/>
      <c r="L70" s="36"/>
      <c r="M70" s="35"/>
    </row>
    <row r="71" spans="1:13" ht="18" customHeight="1">
      <c r="A71" s="3"/>
      <c r="B71" s="3"/>
      <c r="C71" s="3" t="s">
        <v>105</v>
      </c>
      <c r="D71" s="2" t="s">
        <v>106</v>
      </c>
      <c r="E71" s="3"/>
      <c r="F71" s="33">
        <v>70234000</v>
      </c>
      <c r="G71" s="2"/>
      <c r="H71" s="40">
        <v>2.27</v>
      </c>
      <c r="I71" s="41">
        <v>8.56</v>
      </c>
      <c r="J71" s="36"/>
      <c r="K71" s="34">
        <v>24.62</v>
      </c>
      <c r="L71" s="36"/>
      <c r="M71" s="41">
        <v>28.28</v>
      </c>
    </row>
    <row r="72" spans="1:13" ht="18" customHeight="1">
      <c r="A72" s="3"/>
      <c r="B72" s="3"/>
      <c r="C72" s="2"/>
      <c r="D72" s="2" t="s">
        <v>107</v>
      </c>
      <c r="E72" s="37"/>
      <c r="F72" s="37"/>
      <c r="G72" s="2"/>
      <c r="H72" s="42"/>
      <c r="I72" s="43"/>
      <c r="J72" s="44"/>
      <c r="K72" s="42"/>
      <c r="L72" s="45"/>
      <c r="M72" s="43"/>
    </row>
    <row r="73" spans="1:13" ht="18" customHeight="1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7.25" customHeight="1">
      <c r="A74" s="3"/>
      <c r="B74" s="46" t="s">
        <v>108</v>
      </c>
      <c r="C74" s="47" t="s">
        <v>109</v>
      </c>
      <c r="D74" s="48" t="s">
        <v>110</v>
      </c>
      <c r="E74" s="2"/>
      <c r="F74" s="2"/>
      <c r="G74" s="2"/>
      <c r="H74" s="2"/>
      <c r="I74" s="2"/>
      <c r="J74" s="2"/>
      <c r="K74" s="2"/>
      <c r="L74" s="2"/>
      <c r="M74" s="2"/>
    </row>
    <row r="75" spans="1:13" ht="17.25" customHeight="1">
      <c r="A75" s="3"/>
      <c r="B75" s="47"/>
      <c r="C75" s="2"/>
      <c r="D75" s="75" t="s">
        <v>190</v>
      </c>
      <c r="E75" s="2"/>
      <c r="F75" s="2"/>
      <c r="G75" s="2"/>
      <c r="H75" s="2"/>
      <c r="I75" s="49">
        <v>-150</v>
      </c>
      <c r="J75" s="2"/>
      <c r="K75" s="48"/>
      <c r="L75" s="48"/>
      <c r="M75" s="2"/>
    </row>
    <row r="76" spans="1:13" ht="17.25" customHeight="1">
      <c r="A76" s="3"/>
      <c r="B76" s="47"/>
      <c r="C76" s="2"/>
      <c r="D76" s="48" t="s">
        <v>111</v>
      </c>
      <c r="E76" s="2"/>
      <c r="F76" s="2"/>
      <c r="G76" s="2"/>
      <c r="H76" s="2"/>
      <c r="I76" s="49"/>
      <c r="J76" s="2"/>
      <c r="K76" s="48"/>
      <c r="L76" s="48"/>
      <c r="M76" s="2"/>
    </row>
    <row r="77" spans="1:13" ht="17.25" customHeight="1">
      <c r="A77" s="3"/>
      <c r="B77" s="47"/>
      <c r="C77" s="2"/>
      <c r="D77" s="48" t="s">
        <v>112</v>
      </c>
      <c r="E77" s="50"/>
      <c r="F77" s="50"/>
      <c r="G77" s="50"/>
      <c r="H77" s="50"/>
      <c r="I77" s="49">
        <v>27</v>
      </c>
      <c r="J77" s="2"/>
      <c r="K77" s="48"/>
      <c r="L77" s="48"/>
      <c r="M77" s="2"/>
    </row>
    <row r="78" spans="1:13" ht="17.25" customHeight="1">
      <c r="A78" s="3"/>
      <c r="B78" s="47"/>
      <c r="C78" s="2"/>
      <c r="D78" s="48"/>
      <c r="E78" s="50"/>
      <c r="F78" s="50"/>
      <c r="G78" s="50"/>
      <c r="H78" s="50"/>
      <c r="I78" s="51">
        <f>I75+I77</f>
        <v>-123</v>
      </c>
      <c r="J78" s="2"/>
      <c r="K78" s="48"/>
      <c r="L78" s="48"/>
      <c r="M78" s="2"/>
    </row>
  </sheetData>
  <mergeCells count="2">
    <mergeCell ref="H8:I8"/>
    <mergeCell ref="K8:M8"/>
  </mergeCells>
  <printOptions/>
  <pageMargins left="0.75" right="0.34" top="0.54" bottom="0.36" header="0.511811023" footer="0.31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.421875" style="0" customWidth="1"/>
    <col min="3" max="3" width="8.140625" style="0" customWidth="1"/>
    <col min="4" max="4" width="3.28125" style="0" customWidth="1"/>
    <col min="5" max="5" width="38.00390625" style="0" customWidth="1"/>
    <col min="6" max="6" width="23.140625" style="0" customWidth="1"/>
    <col min="7" max="7" width="5.7109375" style="0" customWidth="1"/>
    <col min="8" max="8" width="23.140625" style="0" customWidth="1"/>
    <col min="9" max="16384" width="11.421875" style="0" customWidth="1"/>
  </cols>
  <sheetData>
    <row r="1" spans="1:8" ht="19.5" customHeight="1">
      <c r="A1" s="1" t="s">
        <v>113</v>
      </c>
      <c r="B1" s="52"/>
      <c r="C1" s="52"/>
      <c r="D1" s="52"/>
      <c r="E1" s="52"/>
      <c r="F1" s="52"/>
      <c r="G1" s="52"/>
      <c r="H1" s="52"/>
    </row>
    <row r="2" spans="1:8" ht="18" customHeight="1">
      <c r="A2" s="52"/>
      <c r="B2" s="52"/>
      <c r="C2" s="52"/>
      <c r="D2" s="52"/>
      <c r="E2" s="52"/>
      <c r="F2" s="52"/>
      <c r="G2" s="52"/>
      <c r="H2" s="52"/>
    </row>
    <row r="3" spans="1:8" ht="18" customHeight="1">
      <c r="A3" s="52"/>
      <c r="B3" s="52"/>
      <c r="C3" s="52"/>
      <c r="D3" s="52"/>
      <c r="E3" s="52"/>
      <c r="F3" s="53" t="s">
        <v>114</v>
      </c>
      <c r="G3" s="54"/>
      <c r="H3" s="53" t="s">
        <v>115</v>
      </c>
    </row>
    <row r="4" spans="1:8" ht="18" customHeight="1">
      <c r="A4" s="52"/>
      <c r="B4" s="52"/>
      <c r="C4" s="52"/>
      <c r="D4" s="52"/>
      <c r="E4" s="52"/>
      <c r="F4" s="18" t="s">
        <v>116</v>
      </c>
      <c r="G4" s="54"/>
      <c r="H4" s="18" t="s">
        <v>117</v>
      </c>
    </row>
    <row r="5" spans="1:8" ht="18" customHeight="1">
      <c r="A5" s="52"/>
      <c r="B5" s="52"/>
      <c r="C5" s="52"/>
      <c r="D5" s="52"/>
      <c r="E5" s="52"/>
      <c r="F5" s="18" t="s">
        <v>118</v>
      </c>
      <c r="G5" s="54"/>
      <c r="H5" s="18" t="s">
        <v>119</v>
      </c>
    </row>
    <row r="6" spans="1:8" ht="18" customHeight="1">
      <c r="A6" s="52"/>
      <c r="B6" s="52"/>
      <c r="C6" s="52"/>
      <c r="D6" s="52"/>
      <c r="E6" s="52"/>
      <c r="F6" s="18" t="s">
        <v>120</v>
      </c>
      <c r="G6" s="54"/>
      <c r="H6" s="18" t="s">
        <v>121</v>
      </c>
    </row>
    <row r="7" spans="1:8" ht="18" customHeight="1">
      <c r="A7" s="52"/>
      <c r="B7" s="52"/>
      <c r="C7" s="52"/>
      <c r="D7" s="52"/>
      <c r="E7" s="52"/>
      <c r="F7" s="13" t="s">
        <v>122</v>
      </c>
      <c r="G7" s="54"/>
      <c r="H7" s="13" t="s">
        <v>123</v>
      </c>
    </row>
    <row r="8" spans="1:8" ht="18" customHeight="1">
      <c r="A8" s="52"/>
      <c r="B8" s="52"/>
      <c r="C8" s="52"/>
      <c r="D8" s="52"/>
      <c r="E8" s="52"/>
      <c r="F8" s="11" t="s">
        <v>124</v>
      </c>
      <c r="G8" s="54"/>
      <c r="H8" s="11" t="s">
        <v>125</v>
      </c>
    </row>
    <row r="9" spans="1:8" ht="18" customHeight="1">
      <c r="A9" s="52"/>
      <c r="B9" s="52"/>
      <c r="C9" s="52"/>
      <c r="D9" s="52"/>
      <c r="E9" s="52"/>
      <c r="F9" s="55"/>
      <c r="G9" s="54"/>
      <c r="H9" s="55"/>
    </row>
    <row r="10" spans="1:8" ht="19.5" customHeight="1">
      <c r="A10" s="56" t="s">
        <v>126</v>
      </c>
      <c r="B10" s="32" t="s">
        <v>127</v>
      </c>
      <c r="C10" s="32"/>
      <c r="D10" s="32"/>
      <c r="E10" s="32"/>
      <c r="F10" s="57">
        <v>121370</v>
      </c>
      <c r="G10" s="58"/>
      <c r="H10" s="57">
        <v>104225</v>
      </c>
    </row>
    <row r="11" spans="1:8" ht="10.5" customHeight="1">
      <c r="A11" s="56"/>
      <c r="B11" s="32"/>
      <c r="C11" s="32"/>
      <c r="D11" s="32"/>
      <c r="E11" s="32"/>
      <c r="F11" s="57"/>
      <c r="G11" s="58"/>
      <c r="H11" s="57"/>
    </row>
    <row r="12" spans="1:8" ht="19.5" customHeight="1">
      <c r="A12" s="56" t="s">
        <v>128</v>
      </c>
      <c r="B12" s="32" t="s">
        <v>129</v>
      </c>
      <c r="C12" s="32"/>
      <c r="D12" s="32"/>
      <c r="E12" s="32"/>
      <c r="F12" s="57">
        <v>174</v>
      </c>
      <c r="G12" s="58"/>
      <c r="H12" s="57">
        <v>174</v>
      </c>
    </row>
    <row r="13" spans="1:8" ht="10.5" customHeight="1">
      <c r="A13" s="56"/>
      <c r="B13" s="32"/>
      <c r="C13" s="32"/>
      <c r="D13" s="32"/>
      <c r="E13" s="32"/>
      <c r="F13" s="57"/>
      <c r="G13" s="58"/>
      <c r="H13" s="57"/>
    </row>
    <row r="14" spans="1:8" ht="20.25">
      <c r="A14" s="56" t="s">
        <v>130</v>
      </c>
      <c r="B14" s="32" t="s">
        <v>131</v>
      </c>
      <c r="C14" s="32"/>
      <c r="D14" s="32"/>
      <c r="E14" s="32"/>
      <c r="F14" s="57">
        <v>1958</v>
      </c>
      <c r="G14" s="58"/>
      <c r="H14" s="57">
        <v>1958</v>
      </c>
    </row>
    <row r="15" spans="1:8" ht="10.5" customHeight="1">
      <c r="A15" s="56"/>
      <c r="B15" s="32"/>
      <c r="C15" s="32"/>
      <c r="D15" s="32"/>
      <c r="E15" s="32"/>
      <c r="F15" s="57"/>
      <c r="G15" s="58"/>
      <c r="H15" s="57"/>
    </row>
    <row r="16" spans="1:8" ht="20.25">
      <c r="A16" s="56" t="s">
        <v>132</v>
      </c>
      <c r="B16" s="32" t="s">
        <v>133</v>
      </c>
      <c r="C16" s="32"/>
      <c r="D16" s="32"/>
      <c r="E16" s="32"/>
      <c r="F16" s="59" t="s">
        <v>134</v>
      </c>
      <c r="G16" s="58"/>
      <c r="H16" s="57">
        <f>359+12</f>
        <v>371</v>
      </c>
    </row>
    <row r="17" spans="1:8" ht="10.5" customHeight="1">
      <c r="A17" s="56"/>
      <c r="B17" s="32"/>
      <c r="C17" s="32"/>
      <c r="D17" s="32"/>
      <c r="E17" s="32"/>
      <c r="F17" s="57"/>
      <c r="G17" s="58"/>
      <c r="H17" s="57"/>
    </row>
    <row r="18" spans="1:8" ht="20.25">
      <c r="A18" s="56" t="s">
        <v>135</v>
      </c>
      <c r="B18" s="32" t="s">
        <v>136</v>
      </c>
      <c r="C18" s="32"/>
      <c r="D18" s="32"/>
      <c r="E18" s="32"/>
      <c r="F18" s="57"/>
      <c r="G18" s="58"/>
      <c r="H18" s="57"/>
    </row>
    <row r="19" spans="1:8" ht="20.25">
      <c r="A19" s="56"/>
      <c r="B19" s="32"/>
      <c r="C19" s="32" t="s">
        <v>137</v>
      </c>
      <c r="D19" s="32"/>
      <c r="E19" s="32"/>
      <c r="F19" s="57">
        <v>27268</v>
      </c>
      <c r="G19" s="58"/>
      <c r="H19" s="57">
        <v>18980</v>
      </c>
    </row>
    <row r="20" spans="1:8" ht="20.25">
      <c r="A20" s="56"/>
      <c r="B20" s="32"/>
      <c r="C20" s="32" t="s">
        <v>138</v>
      </c>
      <c r="D20" s="32"/>
      <c r="E20" s="32"/>
      <c r="F20" s="57">
        <v>32920</v>
      </c>
      <c r="G20" s="58"/>
      <c r="H20" s="57">
        <f>22636-461</f>
        <v>22175</v>
      </c>
    </row>
    <row r="21" spans="1:8" ht="20.25">
      <c r="A21" s="56"/>
      <c r="B21" s="32"/>
      <c r="C21" s="32" t="s">
        <v>139</v>
      </c>
      <c r="D21" s="32"/>
      <c r="E21" s="32"/>
      <c r="F21" s="57">
        <v>20432</v>
      </c>
      <c r="G21" s="58"/>
      <c r="H21" s="57">
        <v>39530</v>
      </c>
    </row>
    <row r="22" spans="1:8" ht="20.25">
      <c r="A22" s="56"/>
      <c r="B22" s="32"/>
      <c r="C22" s="32" t="s">
        <v>140</v>
      </c>
      <c r="D22" s="32"/>
      <c r="E22" s="32"/>
      <c r="F22" s="57">
        <v>1305</v>
      </c>
      <c r="G22" s="58"/>
      <c r="H22" s="57">
        <v>977</v>
      </c>
    </row>
    <row r="23" spans="1:8" ht="20.25">
      <c r="A23" s="56"/>
      <c r="B23" s="32"/>
      <c r="C23" s="32" t="s">
        <v>141</v>
      </c>
      <c r="D23" s="32"/>
      <c r="E23" s="32"/>
      <c r="F23" s="57">
        <v>2818</v>
      </c>
      <c r="G23" s="58"/>
      <c r="H23" s="57">
        <v>8044</v>
      </c>
    </row>
    <row r="24" spans="1:8" ht="10.5" customHeight="1">
      <c r="A24" s="56"/>
      <c r="B24" s="32"/>
      <c r="C24" s="32"/>
      <c r="D24" s="32"/>
      <c r="E24" s="32"/>
      <c r="F24" s="57"/>
      <c r="G24" s="58"/>
      <c r="H24" s="57"/>
    </row>
    <row r="25" spans="1:8" ht="20.25">
      <c r="A25" s="56" t="s">
        <v>142</v>
      </c>
      <c r="B25" s="32" t="s">
        <v>143</v>
      </c>
      <c r="C25" s="32"/>
      <c r="D25" s="32"/>
      <c r="E25" s="32"/>
      <c r="F25" s="57"/>
      <c r="G25" s="58"/>
      <c r="H25" s="57"/>
    </row>
    <row r="26" spans="1:8" ht="20.25">
      <c r="A26" s="56"/>
      <c r="B26" s="32"/>
      <c r="C26" s="32" t="s">
        <v>144</v>
      </c>
      <c r="D26" s="32"/>
      <c r="E26" s="32"/>
      <c r="F26" s="57">
        <v>8975</v>
      </c>
      <c r="G26" s="58"/>
      <c r="H26" s="57">
        <v>8082</v>
      </c>
    </row>
    <row r="27" spans="1:8" ht="20.25">
      <c r="A27" s="56"/>
      <c r="B27" s="32"/>
      <c r="C27" s="32" t="s">
        <v>145</v>
      </c>
      <c r="D27" s="32"/>
      <c r="E27" s="32"/>
      <c r="F27" s="57">
        <v>12982</v>
      </c>
      <c r="G27" s="58"/>
      <c r="H27" s="57">
        <v>8954</v>
      </c>
    </row>
    <row r="28" spans="1:8" ht="20.25">
      <c r="A28" s="56"/>
      <c r="B28" s="32"/>
      <c r="C28" s="32" t="s">
        <v>146</v>
      </c>
      <c r="D28" s="32"/>
      <c r="E28" s="32"/>
      <c r="F28" s="57">
        <f>12769+72</f>
        <v>12841</v>
      </c>
      <c r="G28" s="58"/>
      <c r="H28" s="57">
        <v>12063</v>
      </c>
    </row>
    <row r="29" spans="1:8" ht="20.25">
      <c r="A29" s="56"/>
      <c r="B29" s="32"/>
      <c r="C29" s="32" t="s">
        <v>147</v>
      </c>
      <c r="D29" s="32"/>
      <c r="E29" s="32"/>
      <c r="F29" s="57">
        <f>3059-20-200</f>
        <v>2839</v>
      </c>
      <c r="G29" s="58"/>
      <c r="H29" s="57">
        <v>1212</v>
      </c>
    </row>
    <row r="30" spans="1:8" ht="20.25">
      <c r="A30" s="56"/>
      <c r="B30" s="32"/>
      <c r="C30" s="32" t="s">
        <v>148</v>
      </c>
      <c r="D30" s="32"/>
      <c r="E30" s="32"/>
      <c r="F30" s="59">
        <v>4033</v>
      </c>
      <c r="G30" s="58"/>
      <c r="H30" s="57">
        <v>6559</v>
      </c>
    </row>
    <row r="31" spans="1:8" ht="10.5" customHeight="1">
      <c r="A31" s="56"/>
      <c r="B31" s="32"/>
      <c r="C31" s="32"/>
      <c r="D31" s="32"/>
      <c r="E31" s="32"/>
      <c r="F31" s="57"/>
      <c r="G31" s="58"/>
      <c r="H31" s="57"/>
    </row>
    <row r="32" spans="1:8" ht="20.25">
      <c r="A32" s="56" t="s">
        <v>149</v>
      </c>
      <c r="B32" s="32" t="s">
        <v>150</v>
      </c>
      <c r="C32" s="32"/>
      <c r="D32" s="32"/>
      <c r="E32" s="32"/>
      <c r="F32" s="57">
        <f>SUM(F19:F23)-SUM(F26:F30)</f>
        <v>43073</v>
      </c>
      <c r="G32" s="58"/>
      <c r="H32" s="57">
        <f>SUM(H19:H23)-SUM(H26:H30)</f>
        <v>52836</v>
      </c>
    </row>
    <row r="33" spans="1:8" ht="10.5" customHeight="1">
      <c r="A33" s="56"/>
      <c r="B33" s="32"/>
      <c r="C33" s="32"/>
      <c r="D33" s="32"/>
      <c r="E33" s="32"/>
      <c r="F33" s="57"/>
      <c r="G33" s="58"/>
      <c r="H33" s="57"/>
    </row>
    <row r="34" spans="1:8" ht="20.25">
      <c r="A34" s="56" t="s">
        <v>151</v>
      </c>
      <c r="B34" s="32" t="s">
        <v>152</v>
      </c>
      <c r="C34" s="32"/>
      <c r="D34" s="32"/>
      <c r="E34" s="32"/>
      <c r="F34" s="57">
        <f>SUM(F35:F42)</f>
        <v>131569</v>
      </c>
      <c r="G34" s="58"/>
      <c r="H34" s="57">
        <f>SUM(H35:H42)</f>
        <v>123151</v>
      </c>
    </row>
    <row r="35" spans="1:8" ht="20.25">
      <c r="A35" s="56"/>
      <c r="B35" s="32" t="s">
        <v>153</v>
      </c>
      <c r="C35" s="32"/>
      <c r="D35" s="32"/>
      <c r="E35" s="32"/>
      <c r="F35" s="57">
        <v>67211</v>
      </c>
      <c r="G35" s="58"/>
      <c r="H35" s="57">
        <v>65585</v>
      </c>
    </row>
    <row r="36" spans="1:8" ht="20.25">
      <c r="A36" s="56"/>
      <c r="B36" s="32" t="s">
        <v>154</v>
      </c>
      <c r="C36" s="32"/>
      <c r="D36" s="32"/>
      <c r="E36" s="32"/>
      <c r="F36" s="57"/>
      <c r="G36" s="58"/>
      <c r="H36" s="57"/>
    </row>
    <row r="37" spans="1:8" ht="20.25">
      <c r="A37" s="56"/>
      <c r="B37" s="32"/>
      <c r="C37" s="32" t="s">
        <v>155</v>
      </c>
      <c r="D37" s="32"/>
      <c r="E37" s="32"/>
      <c r="F37" s="57">
        <v>14270</v>
      </c>
      <c r="G37" s="58"/>
      <c r="H37" s="57">
        <v>13539</v>
      </c>
    </row>
    <row r="38" spans="1:8" ht="20.25">
      <c r="A38" s="56"/>
      <c r="B38" s="32"/>
      <c r="C38" s="32" t="s">
        <v>156</v>
      </c>
      <c r="D38" s="32"/>
      <c r="E38" s="32"/>
      <c r="F38" s="59" t="s">
        <v>157</v>
      </c>
      <c r="G38" s="58"/>
      <c r="H38" s="59" t="s">
        <v>158</v>
      </c>
    </row>
    <row r="39" spans="1:8" ht="20.25">
      <c r="A39" s="56"/>
      <c r="B39" s="32"/>
      <c r="C39" s="32" t="s">
        <v>159</v>
      </c>
      <c r="D39" s="32"/>
      <c r="E39" s="32"/>
      <c r="F39" s="57">
        <v>3691</v>
      </c>
      <c r="G39" s="58"/>
      <c r="H39" s="57">
        <v>6137</v>
      </c>
    </row>
    <row r="40" spans="1:8" ht="20.25">
      <c r="A40" s="56"/>
      <c r="B40" s="32"/>
      <c r="C40" s="32" t="s">
        <v>160</v>
      </c>
      <c r="D40" s="32"/>
      <c r="E40" s="32"/>
      <c r="F40" s="59" t="s">
        <v>161</v>
      </c>
      <c r="G40" s="58"/>
      <c r="H40" s="59" t="s">
        <v>162</v>
      </c>
    </row>
    <row r="41" spans="1:8" ht="20.25">
      <c r="A41" s="56"/>
      <c r="B41" s="32"/>
      <c r="C41" s="32" t="s">
        <v>163</v>
      </c>
      <c r="D41" s="32"/>
      <c r="E41" s="32"/>
      <c r="F41" s="57">
        <f>46244-72+20+5+200</f>
        <v>46397</v>
      </c>
      <c r="G41" s="58"/>
      <c r="H41" s="57">
        <v>37890</v>
      </c>
    </row>
    <row r="42" spans="1:8" ht="20.25">
      <c r="A42" s="56"/>
      <c r="B42" s="32"/>
      <c r="C42" s="32" t="s">
        <v>164</v>
      </c>
      <c r="D42" s="56"/>
      <c r="E42" s="32"/>
      <c r="F42" s="59" t="s">
        <v>165</v>
      </c>
      <c r="G42" s="58"/>
      <c r="H42" s="59" t="s">
        <v>166</v>
      </c>
    </row>
    <row r="43" spans="1:8" ht="10.5" customHeight="1">
      <c r="A43" s="56"/>
      <c r="B43" s="32"/>
      <c r="C43" s="32"/>
      <c r="D43" s="32"/>
      <c r="E43" s="32"/>
      <c r="F43" s="57"/>
      <c r="G43" s="58"/>
      <c r="H43" s="57"/>
    </row>
    <row r="44" spans="1:8" ht="20.25">
      <c r="A44" s="56" t="s">
        <v>167</v>
      </c>
      <c r="B44" s="32" t="s">
        <v>168</v>
      </c>
      <c r="C44" s="32"/>
      <c r="D44" s="32"/>
      <c r="E44" s="32"/>
      <c r="F44" s="57">
        <f>6077-5</f>
        <v>6072</v>
      </c>
      <c r="G44" s="58"/>
      <c r="H44" s="57">
        <v>5365</v>
      </c>
    </row>
    <row r="45" spans="1:8" ht="10.5" customHeight="1">
      <c r="A45" s="56"/>
      <c r="B45" s="32"/>
      <c r="C45" s="32"/>
      <c r="D45" s="32"/>
      <c r="E45" s="32"/>
      <c r="F45" s="57"/>
      <c r="G45" s="58"/>
      <c r="H45" s="57"/>
    </row>
    <row r="46" spans="1:8" ht="20.25">
      <c r="A46" s="56" t="s">
        <v>169</v>
      </c>
      <c r="B46" s="32" t="s">
        <v>170</v>
      </c>
      <c r="C46" s="32"/>
      <c r="D46" s="32"/>
      <c r="E46" s="32"/>
      <c r="F46" s="57">
        <v>27517</v>
      </c>
      <c r="G46" s="58"/>
      <c r="H46" s="57">
        <v>29878</v>
      </c>
    </row>
    <row r="47" spans="1:8" ht="10.5" customHeight="1">
      <c r="A47" s="56"/>
      <c r="B47" s="32"/>
      <c r="C47" s="32"/>
      <c r="D47" s="32"/>
      <c r="E47" s="32"/>
      <c r="F47" s="57"/>
      <c r="G47" s="58"/>
      <c r="H47" s="57"/>
    </row>
    <row r="48" spans="1:8" ht="20.25">
      <c r="A48" s="56" t="s">
        <v>171</v>
      </c>
      <c r="B48" s="32" t="s">
        <v>172</v>
      </c>
      <c r="C48" s="32"/>
      <c r="D48" s="32"/>
      <c r="E48" s="32"/>
      <c r="F48" s="57">
        <f>1417</f>
        <v>1417</v>
      </c>
      <c r="G48" s="58"/>
      <c r="H48" s="57">
        <v>1170</v>
      </c>
    </row>
    <row r="49" spans="1:8" ht="10.5" customHeight="1">
      <c r="A49" s="3"/>
      <c r="B49" s="2"/>
      <c r="C49" s="2"/>
      <c r="D49" s="2"/>
      <c r="E49" s="2"/>
      <c r="F49" s="60"/>
      <c r="G49" s="61"/>
      <c r="H49" s="60"/>
    </row>
    <row r="50" spans="1:8" ht="20.25">
      <c r="A50" s="56" t="s">
        <v>173</v>
      </c>
      <c r="B50" s="32" t="s">
        <v>174</v>
      </c>
      <c r="C50" s="32"/>
      <c r="D50" s="32"/>
      <c r="E50" s="32"/>
      <c r="F50" s="57">
        <v>196</v>
      </c>
      <c r="G50" s="58"/>
      <c r="H50" s="57">
        <f>ROUND(((H34-H16)/H35)*100,0)</f>
        <v>187</v>
      </c>
    </row>
    <row r="51" spans="1:8" ht="10.5" customHeight="1">
      <c r="A51" s="56"/>
      <c r="B51" s="32"/>
      <c r="C51" s="32"/>
      <c r="D51" s="32"/>
      <c r="E51" s="32"/>
      <c r="F51" s="62"/>
      <c r="G51" s="58"/>
      <c r="H51" s="62"/>
    </row>
    <row r="52" spans="1:8" ht="19.5" customHeight="1">
      <c r="A52" s="32"/>
      <c r="B52" s="32"/>
      <c r="C52" s="32"/>
      <c r="D52" s="32"/>
      <c r="E52" s="32"/>
      <c r="F52" s="63"/>
      <c r="G52" s="32"/>
      <c r="H52" s="63"/>
    </row>
  </sheetData>
  <printOptions/>
  <pageMargins left="0.75" right="0.43" top="0.61" bottom="0.46" header="0.511811023" footer="0.41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16.140625" style="0" customWidth="1"/>
    <col min="3" max="3" width="5.140625" style="0" customWidth="1"/>
    <col min="4" max="4" width="16.140625" style="0" customWidth="1"/>
    <col min="5" max="5" width="5.140625" style="0" customWidth="1"/>
    <col min="6" max="6" width="16.140625" style="0" customWidth="1"/>
    <col min="7" max="7" width="5.140625" style="0" customWidth="1"/>
    <col min="8" max="16384" width="11.421875" style="0" customWidth="1"/>
  </cols>
  <sheetData>
    <row r="1" spans="1:7" ht="24.75" customHeight="1">
      <c r="A1" s="64" t="s">
        <v>175</v>
      </c>
      <c r="B1" s="32"/>
      <c r="C1" s="32"/>
      <c r="D1" s="32"/>
      <c r="E1" s="32"/>
      <c r="F1" s="32"/>
      <c r="G1" s="32"/>
    </row>
    <row r="2" spans="1:7" ht="24.75" customHeight="1">
      <c r="A2" s="32"/>
      <c r="B2" s="32"/>
      <c r="C2" s="32"/>
      <c r="D2" s="32"/>
      <c r="E2" s="32"/>
      <c r="F2" s="32"/>
      <c r="G2" s="32"/>
    </row>
    <row r="3" spans="1:7" ht="24.75" customHeight="1">
      <c r="A3" s="32"/>
      <c r="B3" s="32"/>
      <c r="C3" s="32"/>
      <c r="D3" s="32"/>
      <c r="E3" s="32"/>
      <c r="F3" s="32"/>
      <c r="G3" s="32"/>
    </row>
    <row r="4" spans="1:7" ht="24.75" customHeight="1" thickBot="1">
      <c r="A4" s="32"/>
      <c r="B4" s="74" t="s">
        <v>176</v>
      </c>
      <c r="C4" s="74"/>
      <c r="D4" s="74"/>
      <c r="E4" s="74"/>
      <c r="F4" s="74"/>
      <c r="G4" s="74"/>
    </row>
    <row r="5" spans="1:7" ht="24.75" customHeight="1">
      <c r="A5" s="32"/>
      <c r="B5" s="66"/>
      <c r="C5" s="66"/>
      <c r="D5" s="66" t="s">
        <v>177</v>
      </c>
      <c r="E5" s="66"/>
      <c r="F5" s="66" t="s">
        <v>178</v>
      </c>
      <c r="G5" s="67"/>
    </row>
    <row r="6" spans="1:7" ht="24.75" customHeight="1">
      <c r="A6" s="32"/>
      <c r="B6" s="65" t="s">
        <v>179</v>
      </c>
      <c r="C6" s="65"/>
      <c r="D6" s="65" t="s">
        <v>180</v>
      </c>
      <c r="E6" s="65"/>
      <c r="F6" s="65" t="s">
        <v>181</v>
      </c>
      <c r="G6" s="56"/>
    </row>
    <row r="7" spans="1:7" ht="24.75" customHeight="1">
      <c r="A7" s="32"/>
      <c r="B7" s="56" t="s">
        <v>182</v>
      </c>
      <c r="C7" s="56"/>
      <c r="D7" s="56" t="s">
        <v>183</v>
      </c>
      <c r="E7" s="56"/>
      <c r="F7" s="56" t="s">
        <v>184</v>
      </c>
      <c r="G7" s="56"/>
    </row>
    <row r="8" spans="1:7" ht="24.75" customHeight="1">
      <c r="A8" s="32"/>
      <c r="B8" s="32"/>
      <c r="C8" s="32"/>
      <c r="D8" s="32"/>
      <c r="E8" s="32"/>
      <c r="F8" s="32"/>
      <c r="G8" s="32"/>
    </row>
    <row r="9" spans="1:7" ht="24.75" customHeight="1">
      <c r="A9" s="32" t="s">
        <v>185</v>
      </c>
      <c r="B9" s="68">
        <v>104942</v>
      </c>
      <c r="C9" s="68"/>
      <c r="D9" s="68">
        <v>14672</v>
      </c>
      <c r="E9" s="68"/>
      <c r="F9" s="68">
        <v>116294</v>
      </c>
      <c r="G9" s="68"/>
    </row>
    <row r="10" spans="1:7" ht="24.75" customHeight="1">
      <c r="A10" s="32" t="s">
        <v>186</v>
      </c>
      <c r="B10" s="68">
        <v>11303</v>
      </c>
      <c r="C10" s="68"/>
      <c r="D10" s="68">
        <v>281</v>
      </c>
      <c r="E10" s="68"/>
      <c r="F10" s="68">
        <v>12118</v>
      </c>
      <c r="G10" s="68"/>
    </row>
    <row r="11" spans="1:7" ht="24.75" customHeight="1">
      <c r="A11" s="32" t="s">
        <v>187</v>
      </c>
      <c r="B11" s="68">
        <v>8901</v>
      </c>
      <c r="C11" s="68"/>
      <c r="D11" s="68">
        <v>1858</v>
      </c>
      <c r="E11" s="68"/>
      <c r="F11" s="68">
        <v>77848</v>
      </c>
      <c r="G11" s="68"/>
    </row>
    <row r="12" spans="1:7" ht="24.75" customHeight="1">
      <c r="A12" s="32" t="s">
        <v>188</v>
      </c>
      <c r="B12" s="68">
        <v>116</v>
      </c>
      <c r="C12" s="68"/>
      <c r="D12" s="68">
        <v>3</v>
      </c>
      <c r="E12" s="68"/>
      <c r="F12" s="68">
        <v>1985</v>
      </c>
      <c r="G12" s="68"/>
    </row>
    <row r="13" spans="1:7" ht="24.75" customHeight="1">
      <c r="A13" s="32"/>
      <c r="B13" s="68"/>
      <c r="C13" s="68"/>
      <c r="D13" s="68"/>
      <c r="E13" s="68"/>
      <c r="F13" s="68"/>
      <c r="G13" s="68"/>
    </row>
    <row r="14" spans="1:7" ht="24.75" customHeight="1">
      <c r="A14" s="64" t="s">
        <v>189</v>
      </c>
      <c r="B14" s="69">
        <f>SUM(B9:B13)</f>
        <v>125262</v>
      </c>
      <c r="C14" s="69"/>
      <c r="D14" s="69">
        <f>SUM(D9:D13)</f>
        <v>16814</v>
      </c>
      <c r="E14" s="69"/>
      <c r="F14" s="69">
        <f>SUM(F9:F13)</f>
        <v>208245</v>
      </c>
      <c r="G14" s="69"/>
    </row>
    <row r="15" spans="1:7" ht="24.75" customHeight="1">
      <c r="A15" s="52"/>
      <c r="B15" s="70"/>
      <c r="C15" s="70"/>
      <c r="D15" s="70"/>
      <c r="E15" s="70"/>
      <c r="F15" s="70"/>
      <c r="G15" s="70"/>
    </row>
  </sheetData>
  <mergeCells count="1">
    <mergeCell ref="B4:G4"/>
  </mergeCells>
  <printOptions/>
  <pageMargins left="0.75" right="0.41" top="0.56" bottom="0.53" header="0.511811023" footer="0.5118110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Delloyd</cp:lastModifiedBy>
  <cp:lastPrinted>2001-02-27T05:38:33Z</cp:lastPrinted>
  <dcterms:created xsi:type="dcterms:W3CDTF">2001-02-27T05:44:03Z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