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bsheet4Q" sheetId="1" r:id="rId1"/>
    <sheet name="cflow4Q" sheetId="2" r:id="rId2"/>
    <sheet name="notes4Q" sheetId="3" r:id="rId3"/>
    <sheet name="equity4Q" sheetId="4" r:id="rId4"/>
    <sheet name="p&amp;l4Q" sheetId="5" r:id="rId5"/>
  </sheets>
  <definedNames/>
  <calcPr fullCalcOnLoad="1"/>
</workbook>
</file>

<file path=xl/comments3.xml><?xml version="1.0" encoding="utf-8"?>
<comments xmlns="http://schemas.openxmlformats.org/spreadsheetml/2006/main">
  <authors>
    <author>Box Pak </author>
  </authors>
  <commentList>
    <comment ref="F93" authorId="0">
      <text>
        <r>
          <rPr>
            <b/>
            <sz val="8"/>
            <rFont val="Tahoma"/>
            <family val="0"/>
          </rPr>
          <t>Box Pak :</t>
        </r>
        <r>
          <rPr>
            <sz val="8"/>
            <rFont val="Tahoma"/>
            <family val="0"/>
          </rPr>
          <t xml:space="preserve">
Prov for d.debts,Prov for
retirement benefit,
unrealised forex,
prov for sludge disposal</t>
        </r>
      </text>
    </comment>
  </commentList>
</comments>
</file>

<file path=xl/sharedStrings.xml><?xml version="1.0" encoding="utf-8"?>
<sst xmlns="http://schemas.openxmlformats.org/spreadsheetml/2006/main" count="409" uniqueCount="300">
  <si>
    <t xml:space="preserve">     The above transactions were entered into in the normal course of business on terms that the Directors</t>
  </si>
  <si>
    <t xml:space="preserve">     consider comparable to those had the transactions been entered into with third parties.</t>
  </si>
  <si>
    <t>Seasonal or Cyclical Factors of Operations</t>
  </si>
  <si>
    <t>Issuance, cancellation, repurchase, resale and repayment of debts and equity securities</t>
  </si>
  <si>
    <t xml:space="preserve">There were no issuances, cancellation, repurchases, resale and repayment of debts and equity securities for the </t>
  </si>
  <si>
    <t>Segmental reporting</t>
  </si>
  <si>
    <t>Valuation of property, plant and equipment</t>
  </si>
  <si>
    <t xml:space="preserve">Explanatory Notes </t>
  </si>
  <si>
    <t>Material events subsequent to the end of the interim period</t>
  </si>
  <si>
    <t>Changes in the contingent liabilities or contingent assets</t>
  </si>
  <si>
    <t>Profit on sale of unquoted investments and properties</t>
  </si>
  <si>
    <t>in prior financial years that have a material effect in the current financial period.</t>
  </si>
  <si>
    <t>the financial statements.</t>
  </si>
  <si>
    <t>Review of Performance</t>
  </si>
  <si>
    <t>Variance from Forecast Profit and Profit Guarantee</t>
  </si>
  <si>
    <t xml:space="preserve">There were no material changes in contingent liabilities or contingent assets since the last annual balance sheet </t>
  </si>
  <si>
    <t>date.</t>
  </si>
  <si>
    <t>Purchase or disposal of Quoted Securities</t>
  </si>
  <si>
    <t>Changes in Material Litigation</t>
  </si>
  <si>
    <t>Earnings per share</t>
  </si>
  <si>
    <t>Quarter</t>
  </si>
  <si>
    <t>Financial</t>
  </si>
  <si>
    <t>year to date</t>
  </si>
  <si>
    <t>The following notes explain the events and transactions that are significant to an understanding of the changes in</t>
  </si>
  <si>
    <t>the financial position and performance of the Company since the financial year ended 31 December 2001.</t>
  </si>
  <si>
    <t>nature, size or incidence.</t>
  </si>
  <si>
    <t xml:space="preserve">There are no items affecting assets, liabilities, equity, net income or cash flows that are unusual because of their </t>
  </si>
  <si>
    <t>period</t>
  </si>
  <si>
    <t>annual financial statements.</t>
  </si>
  <si>
    <t xml:space="preserve">There were no amendments in the valuation of property, plant and equipment brought forward from the previous </t>
  </si>
  <si>
    <t xml:space="preserve">There were no material events subsequent to the end of the interim period reported that have not been reflected in </t>
  </si>
  <si>
    <t>Interest Income</t>
  </si>
  <si>
    <t xml:space="preserve">   Trade Receivables</t>
  </si>
  <si>
    <t xml:space="preserve">- Current </t>
  </si>
  <si>
    <t xml:space="preserve">   Other Receivables</t>
  </si>
  <si>
    <t xml:space="preserve">   Cash and Cash Equivalents</t>
  </si>
  <si>
    <t xml:space="preserve">   Trade Payables</t>
  </si>
  <si>
    <t xml:space="preserve">   Other Payables</t>
  </si>
  <si>
    <t xml:space="preserve">   Borrowings</t>
  </si>
  <si>
    <t>Cash and bank balances</t>
  </si>
  <si>
    <t xml:space="preserve">immediate preceding quarter of RM14.551million. Losses before tax was lower for the current quarter at RM0.660 </t>
  </si>
  <si>
    <t>million compared to losses before tax of RM1.261million registered in the immediate preceding quarter. The losses were</t>
  </si>
  <si>
    <t>mainly attributable to erosion of selling prices due to intense price competition, higher raw material cost and initial set up</t>
  </si>
  <si>
    <t>cost of the Vietnam and Johor operations.</t>
  </si>
  <si>
    <t>operations.</t>
  </si>
  <si>
    <t xml:space="preserve">compared to profit before tax of RM6.709 million in the preceding period. The losses were mainly attributable to erosion of </t>
  </si>
  <si>
    <t xml:space="preserve">selling prices due to intense price competition, higher raw material cost and initial set up cost of the Vietnam and Johor </t>
  </si>
  <si>
    <t xml:space="preserve">for the corresponding preceding period. However, the Group registered losses before tax was of  RM0.879 million </t>
  </si>
  <si>
    <t>raw material cost. The Group expects its performance for the current year to be affected accordingly.</t>
  </si>
  <si>
    <r>
      <t xml:space="preserve">(i)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      </t>
    </r>
    <r>
      <rPr>
        <u val="single"/>
        <sz val="10"/>
        <rFont val="Arial"/>
        <family val="2"/>
      </rPr>
      <t>Identity of related party</t>
    </r>
  </si>
  <si>
    <t>Issued ordinary shares at beginning of period</t>
  </si>
  <si>
    <t>BOX-PAK (MALAYSIA) BERHAD</t>
  </si>
  <si>
    <t>RM'000</t>
  </si>
  <si>
    <t>Taxation</t>
  </si>
  <si>
    <t>(Company No.: 21338-W)</t>
  </si>
  <si>
    <t>(Incorporated in Malaysia)</t>
  </si>
  <si>
    <t>1.</t>
  </si>
  <si>
    <t>Current Assets</t>
  </si>
  <si>
    <t>Current Liabilities</t>
  </si>
  <si>
    <t xml:space="preserve">Net Current Assets </t>
  </si>
  <si>
    <t>Reserves</t>
  </si>
  <si>
    <t xml:space="preserve">(ii) Adoption of MASB 22, Segment Reporting. The adoption of this standard has no impact on these interim </t>
  </si>
  <si>
    <t xml:space="preserve">(iii) Adoption of MASB 23, Impairment of Asset. The adoption of this standard has no impact on these interim </t>
  </si>
  <si>
    <t xml:space="preserve">Comparison with immediate preceding quarter. </t>
  </si>
  <si>
    <t xml:space="preserve">Taxation </t>
  </si>
  <si>
    <t>There were no disposal of investments/properties during the financial period under review.</t>
  </si>
  <si>
    <t xml:space="preserve">There were no purchases and disposals of quoted securities during the financial period </t>
  </si>
  <si>
    <t>under review.</t>
  </si>
  <si>
    <t>Status of Corporate Proposals</t>
  </si>
  <si>
    <t>Off Balance Sheet Financial Instruments</t>
  </si>
  <si>
    <t>There were no financial instruments with off balance sheet risk as at the date of this report.</t>
  </si>
  <si>
    <t>There was no material litigation as at the date of this report.</t>
  </si>
  <si>
    <t>Current Year Prospects</t>
  </si>
  <si>
    <t>( The Condensed Income Statement should be read in conjunction with the Annual Financial Report for the</t>
  </si>
  <si>
    <t>Financed By :-</t>
  </si>
  <si>
    <t xml:space="preserve">( The Condensed Cash Flow Statement should be read in conjunction with the Annual Financial </t>
  </si>
  <si>
    <t>Non distributable Reserves</t>
  </si>
  <si>
    <t xml:space="preserve">( The Condensed Statement of Changes in Equity should be read in conjunction with the Annual Financial </t>
  </si>
  <si>
    <t xml:space="preserve">( The Condensed Balance Sheet should be read in conjunction with the Annual Financial Report </t>
  </si>
  <si>
    <t>By Order of the Board</t>
  </si>
  <si>
    <t>Box-Pak (Malaysia) Berhad</t>
  </si>
  <si>
    <t>Chia Kwok Why</t>
  </si>
  <si>
    <t>Company Secretary</t>
  </si>
  <si>
    <t>Batu Caves, Selangor.</t>
  </si>
  <si>
    <t>Basic earnings per share</t>
  </si>
  <si>
    <t>Diluted earnings per share</t>
  </si>
  <si>
    <t>Weighted average number of ordinary shares</t>
  </si>
  <si>
    <t>Effect of Employee Share Option Scheme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</si>
  <si>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</si>
  <si>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</si>
  <si>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 xml:space="preserve"> </t>
  </si>
  <si>
    <t>Finance Cost</t>
  </si>
  <si>
    <t xml:space="preserve">    financial statements.</t>
  </si>
  <si>
    <t xml:space="preserve">     financial statements.</t>
  </si>
  <si>
    <t>(iv) Adoption of MASB 24, Disclosure and Presentation. The adoption of this standard has no impact on the</t>
  </si>
  <si>
    <t xml:space="preserve">     income statement but rather affect the disclosure and presentation of such financial instruments.</t>
  </si>
  <si>
    <t>Current Quarter</t>
  </si>
  <si>
    <t>Year to date</t>
  </si>
  <si>
    <t>Income Tax</t>
  </si>
  <si>
    <t>- Under/(Over) provision in prior year</t>
  </si>
  <si>
    <t>Deferred Taxation</t>
  </si>
  <si>
    <t xml:space="preserve">   Inventories</t>
  </si>
  <si>
    <t>Current</t>
  </si>
  <si>
    <t>Related Party Transactions</t>
  </si>
  <si>
    <t>The related companies and their relationship with the Group are as follows : -</t>
  </si>
  <si>
    <t xml:space="preserve">     The party is an associate of the holding company. The party is also deemed related to the Group by virtue</t>
  </si>
  <si>
    <t xml:space="preserve">     The parties are deemed related to the Group by virtue of common directorship held by See Leong Chye @</t>
  </si>
  <si>
    <t xml:space="preserve">      Sze Leong Chye in Hercules, Metal Closure and Seals Sdn Bhd and the Group</t>
  </si>
  <si>
    <t>consider comparable to those had the transactions been entered into with third parties.</t>
  </si>
  <si>
    <t>There were no corporate proposal announced for the financial period under review.</t>
  </si>
  <si>
    <t xml:space="preserve">   Amount due from related company</t>
  </si>
  <si>
    <t>At 1 January 2003</t>
  </si>
  <si>
    <t xml:space="preserve">UNAUDITED RESULTS </t>
  </si>
  <si>
    <t xml:space="preserve">     Sales of trading inventories         Hercules Sdn Bhd ("Hercules")</t>
  </si>
  <si>
    <t xml:space="preserve">                                                     Metal Closure and Seals Sdn Bhd</t>
  </si>
  <si>
    <r>
      <t xml:space="preserve">(ii)  </t>
    </r>
    <r>
      <rPr>
        <u val="single"/>
        <sz val="10"/>
        <rFont val="Arial"/>
        <family val="2"/>
      </rPr>
      <t xml:space="preserve">Nature of transaction  </t>
    </r>
    <r>
      <rPr>
        <sz val="10"/>
        <rFont val="Arial"/>
        <family val="0"/>
      </rPr>
      <t xml:space="preserve">               </t>
    </r>
    <r>
      <rPr>
        <u val="single"/>
        <sz val="10"/>
        <rFont val="Arial"/>
        <family val="2"/>
      </rPr>
      <t>Identity of related party</t>
    </r>
  </si>
  <si>
    <t xml:space="preserve">   Provisions</t>
  </si>
  <si>
    <t>Provisions</t>
  </si>
  <si>
    <t>Authorisation for Issue</t>
  </si>
  <si>
    <t>The interim financial statements were authorised for issue by the Board of Directors in accordance with a resolution of</t>
  </si>
  <si>
    <t>BOX-PAK (MALAYSIA) BERHAD (021338-W)</t>
  </si>
  <si>
    <t xml:space="preserve">The accounting policies and methods of computation adopted by the Group in this interim financial report are </t>
  </si>
  <si>
    <t>Changes in the composition of the Group</t>
  </si>
  <si>
    <t>This is not applicable to the Group.</t>
  </si>
  <si>
    <t>Group borrowings and Debt Securities</t>
  </si>
  <si>
    <t>NOTE ON OPERATING EXPENSES</t>
  </si>
  <si>
    <t>Included in operating expenses</t>
  </si>
  <si>
    <t xml:space="preserve">is depreciation expenses as </t>
  </si>
  <si>
    <t>follows:-</t>
  </si>
  <si>
    <t>transactions :-</t>
  </si>
  <si>
    <t>Revenue</t>
  </si>
  <si>
    <t>Declaration of audit qualification</t>
  </si>
  <si>
    <t xml:space="preserve">There were no changes in the estimates of amounts reported in prior interim periods of the current financial year or </t>
  </si>
  <si>
    <t xml:space="preserve">No of </t>
  </si>
  <si>
    <t>RM</t>
  </si>
  <si>
    <t>Issued and Paid up Ordinary Shares of RM1 each</t>
  </si>
  <si>
    <t>New shares issued under ESOS</t>
  </si>
  <si>
    <t xml:space="preserve">CONDENSED CASH FLOW STATEMENT </t>
  </si>
  <si>
    <t>( RM'000 )</t>
  </si>
  <si>
    <t>Dividends paid</t>
  </si>
  <si>
    <t>Distributable Reserve</t>
  </si>
  <si>
    <t>Share</t>
  </si>
  <si>
    <t>Capital</t>
  </si>
  <si>
    <t>Retained</t>
  </si>
  <si>
    <t>Total</t>
  </si>
  <si>
    <t>Premium</t>
  </si>
  <si>
    <t>Reserve</t>
  </si>
  <si>
    <t>Profits</t>
  </si>
  <si>
    <t>Issue of Share Capital</t>
  </si>
  <si>
    <t>Dividends</t>
  </si>
  <si>
    <t xml:space="preserve">Current </t>
  </si>
  <si>
    <t>Operating Expenses</t>
  </si>
  <si>
    <t>Other Operating Income</t>
  </si>
  <si>
    <t>Minority Interest</t>
  </si>
  <si>
    <t>Basic ( Sen )</t>
  </si>
  <si>
    <t>Diluted ( Sen )</t>
  </si>
  <si>
    <t>YEAR END</t>
  </si>
  <si>
    <t>AS AT</t>
  </si>
  <si>
    <t xml:space="preserve">   Taxation</t>
  </si>
  <si>
    <t>The computation of earnings per share is as follows :-</t>
  </si>
  <si>
    <t>Shares</t>
  </si>
  <si>
    <t>Net Tangible Assets per share (RM)</t>
  </si>
  <si>
    <t>Unusual Items Affecting Assets, Liabilities, Equity, Net Income or Cash Flows.</t>
  </si>
  <si>
    <t>Changes in Estimates</t>
  </si>
  <si>
    <t>Accounting Policies and Methods of Computation</t>
  </si>
  <si>
    <t xml:space="preserve">Financial </t>
  </si>
  <si>
    <t>Sales to holding company</t>
  </si>
  <si>
    <t>Sales to related companies</t>
  </si>
  <si>
    <t>Related companies</t>
  </si>
  <si>
    <t>Relationship</t>
  </si>
  <si>
    <t>Canco Engineering &amp; Machinery Sdn Bhd</t>
  </si>
  <si>
    <t>Subsidiary of the holding company</t>
  </si>
  <si>
    <t>Federal Metal Printing Factory Sdn Bhd</t>
  </si>
  <si>
    <t>Metal-Pak (Malaysia) Sdn Bhd</t>
  </si>
  <si>
    <t>Multi-Pet Sdn Bhd</t>
  </si>
  <si>
    <t>Kian Joo Packaging Sdn Bhd</t>
  </si>
  <si>
    <t>KJ Can (Johore) Sdn Bhd</t>
  </si>
  <si>
    <t>KJ Can (Selangor) Sdn Bhd</t>
  </si>
  <si>
    <t>KJM Aluminium Can Sdn Bhd</t>
  </si>
  <si>
    <t>The above transactions were entered into in the normal course of business on terms that the Directors</t>
  </si>
  <si>
    <t xml:space="preserve">     Sales of trading inventories              Kian Joo-Visypak Sdn Bhd</t>
  </si>
  <si>
    <t xml:space="preserve">     Rental income receivable                 ("KJV")</t>
  </si>
  <si>
    <t xml:space="preserve">     of common directorship held by Y.A.M. Tunku Dato' Seri Nadzaruddin Ibni Tuanku Ja'afar, Dato' Anthony See </t>
  </si>
  <si>
    <t>INDIVIDUAL QUARTER</t>
  </si>
  <si>
    <t>CUMULATIVE QUARTER</t>
  </si>
  <si>
    <t>Year</t>
  </si>
  <si>
    <t>Preceding Year</t>
  </si>
  <si>
    <t>Corresponding</t>
  </si>
  <si>
    <t xml:space="preserve">Year </t>
  </si>
  <si>
    <t>To Date</t>
  </si>
  <si>
    <t>Period</t>
  </si>
  <si>
    <t>PRECEDING</t>
  </si>
  <si>
    <t xml:space="preserve">Cash and Cash Equivalents at 1 January </t>
  </si>
  <si>
    <t>At 1 January 2004</t>
  </si>
  <si>
    <t xml:space="preserve">consistent with those adopted in the audited financial statements for the year ended 31 December 2003. </t>
  </si>
  <si>
    <t>The financial statements for the year ended 31 December 2003 were not qualified.</t>
  </si>
  <si>
    <t>The business operations of the Group are not affected by any seasonal or cyclical factors.</t>
  </si>
  <si>
    <t>As at 1 January 2004</t>
  </si>
  <si>
    <t>Basic earnings per share ( sen )</t>
  </si>
  <si>
    <t xml:space="preserve">Share Capital </t>
  </si>
  <si>
    <t>31.12.2003</t>
  </si>
  <si>
    <t>The effective tax rate for the financial period under review is higher than statutory tax rate due to certain</t>
  </si>
  <si>
    <t>expenses not allowed for deduction purposes.</t>
  </si>
  <si>
    <t xml:space="preserve">     Teow Guan, Dato' See Teow Chuan and See Teow Koon in KJV and the Group.</t>
  </si>
  <si>
    <t>The interim financial statements have been prepared in acordance with MASB 26, Interim Financial Reporting and</t>
  </si>
  <si>
    <t>Net Cash (used in) / generated from investing activities</t>
  </si>
  <si>
    <t>Net (decrease) / increase in Cash and Cash Equivalents</t>
  </si>
  <si>
    <t>Short term deposits</t>
  </si>
  <si>
    <t>CONDENSED BALANCE SHEET AS AT 31 DECEMBER 2004</t>
  </si>
  <si>
    <t>Year Ended</t>
  </si>
  <si>
    <t>31 Dec 2004</t>
  </si>
  <si>
    <t>31 Dec 2003</t>
  </si>
  <si>
    <t xml:space="preserve">AS AT </t>
  </si>
  <si>
    <t>CURRENT</t>
  </si>
  <si>
    <t xml:space="preserve">  Report for the year ended 31 December 2003 and the accompanying explanatory notes attached</t>
  </si>
  <si>
    <t xml:space="preserve">  to the interim financial statements. )</t>
  </si>
  <si>
    <t>Cash and Cash Equivalents at 31 December</t>
  </si>
  <si>
    <t>FOR THE YEAR ENDED 31 DECEMBER 2004</t>
  </si>
  <si>
    <t>CONDENSED STATEMENT OF CHANGES IN EQUITY FOR THE YEAR ENDED 31 DECEMBER 2004</t>
  </si>
  <si>
    <t xml:space="preserve">Profit for 12 months </t>
  </si>
  <si>
    <t>At 31 December 2003</t>
  </si>
  <si>
    <t>At 31 December 2004</t>
  </si>
  <si>
    <t xml:space="preserve">(Loss) for 12 months </t>
  </si>
  <si>
    <t>CONDENSED INCOME STATEMENT FOR THE QUARTER ENDED 31 DECEMBER 2004</t>
  </si>
  <si>
    <t>31.12.2004</t>
  </si>
  <si>
    <t>Distributable Reserves</t>
  </si>
  <si>
    <t>FOR THE FINANCIAL PERIOD ENDED 31 DECEMBER 2004</t>
  </si>
  <si>
    <t>The details of the issued and paid up capital of the Company as at 31 December 2004 are as follows:-</t>
  </si>
  <si>
    <t>RM4,321,691 ( 10.0 sen per share ) was paid on 8 July 2004.</t>
  </si>
  <si>
    <t>Bank Overdraft ( included in short term borrowings )</t>
  </si>
  <si>
    <t>31.12.04</t>
  </si>
  <si>
    <t xml:space="preserve">During the financial period ended 31 Dec 2004, the Group entered into the following related party </t>
  </si>
  <si>
    <t>For the finanical period ended 31 December 2004, Group revenue improved to RM51.757 million from RM46.258 million</t>
  </si>
  <si>
    <t xml:space="preserve">The Group's revenue for the last quarter ended 31 December 2004 was higher at RM15.717 million as compared with the </t>
  </si>
  <si>
    <t>Market conditions is expected to continue operating under excess capacity with downward selling prices and rising</t>
  </si>
  <si>
    <t>Total Group borrowings as at 31 December 04 are as follows:-</t>
  </si>
  <si>
    <t>( NOTE - VND4,146 = RM 1)</t>
  </si>
  <si>
    <t>The fully diluted earnings per share for the period ended 31 December 2004 is not disclosed as the effect arising from the</t>
  </si>
  <si>
    <t>the directors on 25 February 2004.</t>
  </si>
  <si>
    <t>25 February 2004</t>
  </si>
  <si>
    <t>RM' 000</t>
  </si>
  <si>
    <t>For the financial year ended 31 December 2003, a final dividend of 10% less tax of 28% amounting to</t>
  </si>
  <si>
    <t>Period to date</t>
  </si>
  <si>
    <t>(Loss) / Profit from Operations</t>
  </si>
  <si>
    <t>(Loss) / Earnings per Share</t>
  </si>
  <si>
    <t xml:space="preserve">Property, plant and equipment </t>
  </si>
  <si>
    <t>Net Cash generated from / (used in) financing activities</t>
  </si>
  <si>
    <t>The Group operations are mainly in Malaysia and Vietnam</t>
  </si>
  <si>
    <t xml:space="preserve">  Net profit for period to date</t>
  </si>
  <si>
    <t xml:space="preserve">  Unallocated corporate assets</t>
  </si>
  <si>
    <t>Long Term Liabilities</t>
  </si>
  <si>
    <t xml:space="preserve">  Deferred Taxation</t>
  </si>
  <si>
    <t xml:space="preserve">  Borrowings</t>
  </si>
  <si>
    <t>Effect of Exchange Rate Changes</t>
  </si>
  <si>
    <t>Cash and cash equivalents at 30 Sept comprise the following :-</t>
  </si>
  <si>
    <t>Net Cash (used in) / generated from operating activities</t>
  </si>
  <si>
    <t>(Loss) / Profit before Taxation</t>
  </si>
  <si>
    <t>(Loss) / Profit after Taxation</t>
  </si>
  <si>
    <t>Net (Loss) / Profit for the period</t>
  </si>
  <si>
    <t>Exchange</t>
  </si>
  <si>
    <t>Currency translation differences</t>
  </si>
  <si>
    <t xml:space="preserve">   interim financial statements. )</t>
  </si>
  <si>
    <t xml:space="preserve">  for the year ended 31 December 2003 and the accompanying explanatory notes attached to the</t>
  </si>
  <si>
    <t xml:space="preserve">   Report for the year ended 31 December 2003 and the accompanying explanatory notes attached to the</t>
  </si>
  <si>
    <t xml:space="preserve">   year ended 31 December 2003 and the accompanying explanatory notes attached to the interim financial</t>
  </si>
  <si>
    <t xml:space="preserve">   statements. )</t>
  </si>
  <si>
    <t>paragraph 9.22 of the Listing Requirements of Bursa Malaysia Securities Berhad (formerly known as Malaysia</t>
  </si>
  <si>
    <t>Securities Exchange Board).</t>
  </si>
  <si>
    <t>Revenue and Expenses</t>
  </si>
  <si>
    <t xml:space="preserve">  External Sales</t>
  </si>
  <si>
    <t>Result</t>
  </si>
  <si>
    <t xml:space="preserve">  Segment results</t>
  </si>
  <si>
    <t xml:space="preserve">  Finance Costs</t>
  </si>
  <si>
    <t xml:space="preserve">  Taxation</t>
  </si>
  <si>
    <t>Assets and Liabilities</t>
  </si>
  <si>
    <t xml:space="preserve">  Segment assets</t>
  </si>
  <si>
    <t xml:space="preserve">  Consolidated total assets</t>
  </si>
  <si>
    <t xml:space="preserve">  Segment liabilities</t>
  </si>
  <si>
    <t xml:space="preserve">  Unallocated corporate liabilities</t>
  </si>
  <si>
    <t xml:space="preserve">  Consolidated total liabilities</t>
  </si>
  <si>
    <t>Other Information</t>
  </si>
  <si>
    <t xml:space="preserve">  Capital Expenditure</t>
  </si>
  <si>
    <t xml:space="preserve">  Depreciation</t>
  </si>
  <si>
    <t xml:space="preserve">  Non-cash expenses other than </t>
  </si>
  <si>
    <t>Malaysia</t>
  </si>
  <si>
    <t>Elimination</t>
  </si>
  <si>
    <t>Consolidated</t>
  </si>
  <si>
    <t xml:space="preserve">  depreciation</t>
  </si>
  <si>
    <t xml:space="preserve">current financial period under review. </t>
  </si>
  <si>
    <t>The interim financial report should be read in conjunction with the audited financial statements of the Group for the</t>
  </si>
  <si>
    <t>financial year ended 31 December 2003.</t>
  </si>
  <si>
    <t>Vietnam</t>
  </si>
  <si>
    <t>There were no changes in the composition of the Group during the period under review.</t>
  </si>
  <si>
    <t>KJ Can (Vietnam) Co. Ltd.</t>
  </si>
  <si>
    <t>Non-Current</t>
  </si>
  <si>
    <t>The detail of borrowings which are denominated in Vietnam Dong are as follows:-</t>
  </si>
  <si>
    <t>VND '000 000</t>
  </si>
  <si>
    <t>All the Group borrowings are unsecured</t>
  </si>
  <si>
    <t>possible exercise of Employee Share Option Scheme was anti-dilutive.</t>
  </si>
  <si>
    <t>The board of Directors do not recommend the payment of any final dividend for the financial period under review.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</si>
</sst>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_);_(@_)"/>
    <numFmt numFmtId="172" formatCode="0_);\(0\)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0.000"/>
    <numFmt numFmtId="179" formatCode="0.0000"/>
    <numFmt numFmtId="180" formatCode="0.00000"/>
    <numFmt numFmtId="181" formatCode="#,##0.000_);\(#,##0.000\)"/>
    <numFmt numFmtId="182" formatCode="_(* #,##0.00_);_(* \(#,##0.00\);_(* &quot;-&quot;_);_(@_)"/>
    <numFmt numFmtId="183" formatCode="_(* #,##0.0000_);_(* \(#,##0.0000\);_(* &quot;-&quot;??_);_(@_)"/>
    <numFmt numFmtId="184" formatCode="0;[Red]0"/>
    <numFmt numFmtId="185" formatCode="_(* #,##0.000_);_(* \(#,##0.000\);_(* &quot;-&quot;???_);_(@_)"/>
    <numFmt numFmtId="186" formatCode="_(* #,##0.00000_);_(* \(#,##0.00000\);_(* &quot;-&quot;?????_);_(@_)"/>
    <numFmt numFmtId="187" formatCode="[$-409]dddd\,\ mmmm\ dd\,\ yyyy"/>
    <numFmt numFmtId="188" formatCode="0.000%"/>
    <numFmt numFmtId="189" formatCode="_(* #,##0.0000_);_(* \(#,##0.0000\);_(* &quot;-&quot;????_);_(@_)"/>
    <numFmt numFmtId="190" formatCode="_(* #,##0.00000_);_(* \(#,##0.00000\);_(* &quot;-&quot;??_);_(@_)"/>
    <numFmt numFmtId="191" formatCode="_(* #,##0.0_);_(* \(#,##0.0\);_(* &quot;-&quot;?_);_(@_)"/>
  </numFmts>
  <fonts count="20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 quotePrefix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76" fontId="0" fillId="0" borderId="0" xfId="15" applyNumberFormat="1" applyAlignment="1">
      <alignment/>
    </xf>
    <xf numFmtId="176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15" applyNumberFormat="1" applyBorder="1" applyAlignment="1">
      <alignment/>
    </xf>
    <xf numFmtId="17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176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43" fontId="0" fillId="0" borderId="0" xfId="15" applyAlignment="1">
      <alignment/>
    </xf>
    <xf numFmtId="176" fontId="0" fillId="0" borderId="1" xfId="15" applyNumberFormat="1" applyBorder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center"/>
    </xf>
    <xf numFmtId="176" fontId="3" fillId="0" borderId="0" xfId="15" applyNumberFormat="1" applyFont="1" applyAlignment="1">
      <alignment/>
    </xf>
    <xf numFmtId="176" fontId="3" fillId="0" borderId="7" xfId="15" applyNumberFormat="1" applyFont="1" applyBorder="1" applyAlignment="1">
      <alignment/>
    </xf>
    <xf numFmtId="176" fontId="0" fillId="0" borderId="0" xfId="15" applyNumberFormat="1" applyAlignment="1">
      <alignment horizontal="center"/>
    </xf>
    <xf numFmtId="43" fontId="0" fillId="0" borderId="0" xfId="15" applyAlignment="1">
      <alignment/>
    </xf>
    <xf numFmtId="176" fontId="1" fillId="0" borderId="0" xfId="15" applyNumberFormat="1" applyFont="1" applyAlignment="1">
      <alignment/>
    </xf>
    <xf numFmtId="176" fontId="2" fillId="0" borderId="0" xfId="15" applyNumberFormat="1" applyFont="1" applyAlignment="1" quotePrefix="1">
      <alignment/>
    </xf>
    <xf numFmtId="176" fontId="5" fillId="0" borderId="0" xfId="15" applyNumberFormat="1" applyFont="1" applyAlignment="1">
      <alignment/>
    </xf>
    <xf numFmtId="176" fontId="13" fillId="0" borderId="0" xfId="15" applyNumberFormat="1" applyFont="1" applyAlignment="1">
      <alignment/>
    </xf>
    <xf numFmtId="176" fontId="0" fillId="0" borderId="0" xfId="15" applyNumberFormat="1" applyAlignment="1">
      <alignment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37" fontId="0" fillId="0" borderId="8" xfId="15" applyNumberFormat="1" applyBorder="1" applyAlignment="1">
      <alignment horizontal="right" vertical="center" wrapText="1" shrinkToFit="1"/>
    </xf>
    <xf numFmtId="37" fontId="0" fillId="0" borderId="5" xfId="15" applyNumberFormat="1" applyBorder="1" applyAlignment="1">
      <alignment horizontal="right" vertical="center" wrapText="1" shrinkToFit="1"/>
    </xf>
    <xf numFmtId="37" fontId="0" fillId="0" borderId="9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center" vertical="center" wrapText="1" shrinkToFit="1"/>
    </xf>
    <xf numFmtId="41" fontId="0" fillId="0" borderId="5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3" xfId="15" applyNumberFormat="1" applyBorder="1" applyAlignment="1">
      <alignment horizontal="right" vertical="center" wrapText="1" shrinkToFit="1"/>
    </xf>
    <xf numFmtId="37" fontId="0" fillId="0" borderId="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1" fontId="3" fillId="0" borderId="0" xfId="15" applyNumberFormat="1" applyFont="1" applyAlignment="1">
      <alignment horizontal="center"/>
    </xf>
    <xf numFmtId="176" fontId="3" fillId="0" borderId="0" xfId="15" applyNumberFormat="1" applyFont="1" applyAlignment="1">
      <alignment horizontal="center"/>
    </xf>
    <xf numFmtId="176" fontId="3" fillId="0" borderId="0" xfId="15" applyNumberFormat="1" applyFont="1" applyAlignment="1" quotePrefix="1">
      <alignment horizontal="center"/>
    </xf>
    <xf numFmtId="0" fontId="3" fillId="0" borderId="0" xfId="0" applyFont="1" applyAlignment="1" quotePrefix="1">
      <alignment horizontal="right"/>
    </xf>
    <xf numFmtId="176" fontId="0" fillId="0" borderId="0" xfId="15" applyNumberFormat="1" applyFont="1" applyAlignment="1">
      <alignment/>
    </xf>
    <xf numFmtId="0" fontId="0" fillId="0" borderId="10" xfId="0" applyBorder="1" applyAlignment="1">
      <alignment horizontal="center"/>
    </xf>
    <xf numFmtId="176" fontId="0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 horizontal="right" vertical="center" wrapText="1" shrinkToFi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3" fillId="0" borderId="0" xfId="0" applyFont="1" applyAlignment="1">
      <alignment horizontal="right"/>
    </xf>
    <xf numFmtId="176" fontId="0" fillId="0" borderId="0" xfId="15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76" fontId="0" fillId="0" borderId="7" xfId="15" applyNumberFormat="1" applyBorder="1" applyAlignment="1">
      <alignment/>
    </xf>
    <xf numFmtId="15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6" fontId="0" fillId="0" borderId="5" xfId="15" applyNumberFormat="1" applyBorder="1" applyAlignment="1">
      <alignment horizontal="right" vertical="center" wrapText="1" shrinkToFit="1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176" fontId="3" fillId="0" borderId="1" xfId="15" applyNumberFormat="1" applyFont="1" applyBorder="1" applyAlignment="1">
      <alignment/>
    </xf>
    <xf numFmtId="176" fontId="16" fillId="0" borderId="1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0" xfId="15" applyNumberFormat="1" applyFont="1" applyAlignment="1">
      <alignment horizontal="left"/>
    </xf>
    <xf numFmtId="14" fontId="4" fillId="0" borderId="0" xfId="0" applyNumberFormat="1" applyFont="1" applyAlignment="1" quotePrefix="1">
      <alignment horizontal="center"/>
    </xf>
    <xf numFmtId="43" fontId="0" fillId="0" borderId="5" xfId="15" applyBorder="1" applyAlignment="1">
      <alignment horizontal="right" vertical="center" wrapText="1" shrinkToFit="1"/>
    </xf>
    <xf numFmtId="176" fontId="0" fillId="0" borderId="0" xfId="15" applyNumberFormat="1" applyFont="1" applyBorder="1" applyAlignment="1">
      <alignment/>
    </xf>
    <xf numFmtId="176" fontId="0" fillId="0" borderId="7" xfId="0" applyNumberFormat="1" applyBorder="1" applyAlignment="1">
      <alignment/>
    </xf>
    <xf numFmtId="15" fontId="3" fillId="0" borderId="0" xfId="0" applyNumberFormat="1" applyFont="1" applyAlignment="1" quotePrefix="1">
      <alignment horizontal="center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43" fontId="0" fillId="0" borderId="0" xfId="15" applyBorder="1" applyAlignment="1">
      <alignment horizontal="right" vertical="center" wrapText="1" shrinkToFit="1"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7" xfId="15" applyNumberFormat="1" applyFont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1" xfId="15" applyNumberFormat="1" applyFont="1" applyBorder="1" applyAlignment="1">
      <alignment horizontal="center"/>
    </xf>
    <xf numFmtId="176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5">
      <selection activeCell="E47" sqref="E47"/>
    </sheetView>
  </sheetViews>
  <sheetFormatPr defaultColWidth="9.140625" defaultRowHeight="12.75"/>
  <cols>
    <col min="1" max="1" width="2.7109375" style="0" customWidth="1"/>
    <col min="4" max="4" width="13.7109375" style="0" customWidth="1"/>
    <col min="5" max="5" width="14.00390625" style="0" bestFit="1" customWidth="1"/>
    <col min="6" max="6" width="10.421875" style="0" customWidth="1"/>
    <col min="7" max="7" width="6.57421875" style="0" customWidth="1"/>
    <col min="8" max="8" width="10.421875" style="0" customWidth="1"/>
  </cols>
  <sheetData>
    <row r="1" ht="18">
      <c r="C1" s="1" t="s">
        <v>51</v>
      </c>
    </row>
    <row r="2" spans="4:5" ht="12.75">
      <c r="D2" s="2" t="s">
        <v>54</v>
      </c>
      <c r="E2" s="2"/>
    </row>
    <row r="3" spans="4:5" ht="12.75">
      <c r="D3" s="2" t="s">
        <v>55</v>
      </c>
      <c r="E3" s="2"/>
    </row>
    <row r="4" ht="12.75">
      <c r="B4" s="8"/>
    </row>
    <row r="5" ht="12.75">
      <c r="C5" s="4"/>
    </row>
    <row r="6" ht="12.75">
      <c r="B6" s="35" t="s">
        <v>208</v>
      </c>
    </row>
    <row r="7" ht="12.75">
      <c r="B7" s="4"/>
    </row>
    <row r="8" spans="6:8" ht="12.75">
      <c r="F8" s="9" t="s">
        <v>212</v>
      </c>
      <c r="G8" s="4"/>
      <c r="H8" s="9" t="s">
        <v>157</v>
      </c>
    </row>
    <row r="9" spans="6:8" ht="12.75">
      <c r="F9" s="9" t="s">
        <v>213</v>
      </c>
      <c r="G9" s="4"/>
      <c r="H9" s="9" t="s">
        <v>191</v>
      </c>
    </row>
    <row r="10" spans="6:8" ht="12.75">
      <c r="F10" s="9" t="s">
        <v>156</v>
      </c>
      <c r="G10" s="4"/>
      <c r="H10" s="9" t="s">
        <v>156</v>
      </c>
    </row>
    <row r="11" spans="6:8" ht="12.75">
      <c r="F11" s="92">
        <v>38352</v>
      </c>
      <c r="G11" s="4"/>
      <c r="H11" s="92">
        <v>37986</v>
      </c>
    </row>
    <row r="12" spans="6:8" ht="12.75">
      <c r="F12" s="9" t="s">
        <v>52</v>
      </c>
      <c r="G12" s="4"/>
      <c r="H12" s="9" t="s">
        <v>52</v>
      </c>
    </row>
    <row r="13" ht="12.75">
      <c r="G13" s="6"/>
    </row>
    <row r="15" spans="1:8" ht="12.75">
      <c r="A15" s="10"/>
      <c r="B15" t="s">
        <v>245</v>
      </c>
      <c r="F15" s="46">
        <v>54286</v>
      </c>
      <c r="G15" s="47"/>
      <c r="H15" s="46">
        <v>30567</v>
      </c>
    </row>
    <row r="16" spans="1:8" ht="12.75">
      <c r="A16" s="10"/>
      <c r="F16" s="48"/>
      <c r="G16" s="49"/>
      <c r="H16" s="48"/>
    </row>
    <row r="17" spans="1:8" ht="12.75">
      <c r="A17" s="11"/>
      <c r="F17" s="47"/>
      <c r="G17" s="47"/>
      <c r="H17" s="47"/>
    </row>
    <row r="18" spans="1:8" ht="12.75">
      <c r="A18" s="10"/>
      <c r="B18" t="s">
        <v>57</v>
      </c>
      <c r="F18" s="47"/>
      <c r="G18" s="47"/>
      <c r="H18" s="47"/>
    </row>
    <row r="19" spans="1:8" ht="12.75">
      <c r="A19" s="11"/>
      <c r="B19" s="16" t="s">
        <v>101</v>
      </c>
      <c r="F19" s="50">
        <v>7364</v>
      </c>
      <c r="G19" s="47"/>
      <c r="H19" s="50">
        <v>4533</v>
      </c>
    </row>
    <row r="20" spans="1:8" ht="12.75">
      <c r="A20" s="11"/>
      <c r="B20" s="16" t="s">
        <v>32</v>
      </c>
      <c r="F20" s="51">
        <v>15670</v>
      </c>
      <c r="G20" s="47"/>
      <c r="H20" s="51">
        <v>10993</v>
      </c>
    </row>
    <row r="21" spans="1:8" ht="12.75">
      <c r="A21" s="11"/>
      <c r="B21" s="3" t="s">
        <v>110</v>
      </c>
      <c r="F21" s="51">
        <v>41</v>
      </c>
      <c r="G21" s="47"/>
      <c r="H21" s="93">
        <v>0</v>
      </c>
    </row>
    <row r="22" spans="1:8" ht="12.75">
      <c r="A22" s="11"/>
      <c r="B22" s="16" t="s">
        <v>34</v>
      </c>
      <c r="E22" s="33"/>
      <c r="F22" s="51">
        <v>1776</v>
      </c>
      <c r="G22" s="47"/>
      <c r="H22" s="51">
        <v>470</v>
      </c>
    </row>
    <row r="23" spans="1:8" ht="12.75">
      <c r="A23" s="11"/>
      <c r="B23" s="3" t="s">
        <v>35</v>
      </c>
      <c r="E23" s="33"/>
      <c r="F23" s="51">
        <v>12640</v>
      </c>
      <c r="G23" s="47"/>
      <c r="H23" s="51">
        <f>33269</f>
        <v>33269</v>
      </c>
    </row>
    <row r="24" spans="1:8" ht="12.75">
      <c r="A24" s="11"/>
      <c r="B24" s="3" t="s">
        <v>90</v>
      </c>
      <c r="F24" s="51"/>
      <c r="G24" s="47"/>
      <c r="H24" s="51"/>
    </row>
    <row r="25" spans="1:8" ht="12.75">
      <c r="A25" s="11"/>
      <c r="B25" s="12"/>
      <c r="E25" s="84"/>
      <c r="F25" s="52">
        <f>SUM(F19:F24)</f>
        <v>37491</v>
      </c>
      <c r="G25" s="47"/>
      <c r="H25" s="52">
        <f>SUM(H19:H24)</f>
        <v>49265</v>
      </c>
    </row>
    <row r="26" spans="1:8" ht="12.75">
      <c r="A26" s="11"/>
      <c r="F26" s="47"/>
      <c r="G26" s="47"/>
      <c r="H26" s="47"/>
    </row>
    <row r="27" spans="1:8" ht="12.75">
      <c r="A27" s="10"/>
      <c r="B27" t="s">
        <v>58</v>
      </c>
      <c r="F27" s="53"/>
      <c r="G27" s="47"/>
      <c r="H27" s="53"/>
    </row>
    <row r="28" spans="1:8" ht="12.75">
      <c r="A28" s="11"/>
      <c r="B28" s="16" t="s">
        <v>36</v>
      </c>
      <c r="E28" s="33"/>
      <c r="F28" s="51">
        <v>11430</v>
      </c>
      <c r="G28" s="47"/>
      <c r="H28" s="51">
        <v>3929</v>
      </c>
    </row>
    <row r="29" spans="1:8" ht="12.75">
      <c r="A29" s="11"/>
      <c r="B29" s="16" t="s">
        <v>37</v>
      </c>
      <c r="E29" s="33"/>
      <c r="F29" s="51">
        <v>2911</v>
      </c>
      <c r="G29" s="47"/>
      <c r="H29" s="51">
        <f>5419-2572</f>
        <v>2847</v>
      </c>
    </row>
    <row r="30" spans="1:8" ht="12.75">
      <c r="A30" s="11"/>
      <c r="B30" s="3" t="s">
        <v>116</v>
      </c>
      <c r="D30" t="s">
        <v>90</v>
      </c>
      <c r="F30" s="51">
        <v>362</v>
      </c>
      <c r="G30" s="47"/>
      <c r="H30" s="51">
        <v>366</v>
      </c>
    </row>
    <row r="31" spans="1:8" ht="14.25" customHeight="1">
      <c r="A31" s="11"/>
      <c r="B31" s="16" t="s">
        <v>38</v>
      </c>
      <c r="F31" s="85">
        <v>1194</v>
      </c>
      <c r="G31" s="47"/>
      <c r="H31" s="85">
        <v>2167</v>
      </c>
    </row>
    <row r="32" spans="1:8" ht="12.75">
      <c r="A32" s="11"/>
      <c r="B32" s="16" t="s">
        <v>158</v>
      </c>
      <c r="F32" s="54">
        <v>0</v>
      </c>
      <c r="G32" s="47"/>
      <c r="H32" s="54">
        <v>254</v>
      </c>
    </row>
    <row r="33" spans="1:8" ht="12.75">
      <c r="A33" s="11"/>
      <c r="B33" s="12"/>
      <c r="F33" s="52">
        <f>SUM(F28:F32)</f>
        <v>15897</v>
      </c>
      <c r="G33" s="47"/>
      <c r="H33" s="52">
        <f>SUM(H28:H32)</f>
        <v>9563</v>
      </c>
    </row>
    <row r="34" spans="1:8" ht="12.75">
      <c r="A34" s="11"/>
      <c r="B34" s="12"/>
      <c r="F34" s="55"/>
      <c r="G34" s="47"/>
      <c r="H34" s="55"/>
    </row>
    <row r="35" spans="1:8" ht="12.75">
      <c r="A35" s="10"/>
      <c r="B35" t="s">
        <v>59</v>
      </c>
      <c r="F35" s="46">
        <f>F25-F33</f>
        <v>21594</v>
      </c>
      <c r="G35" s="47"/>
      <c r="H35" s="46">
        <f>H25-H33</f>
        <v>39702</v>
      </c>
    </row>
    <row r="36" spans="1:8" ht="12.75">
      <c r="A36" s="11"/>
      <c r="F36" s="46"/>
      <c r="G36" s="47"/>
      <c r="H36" s="46"/>
    </row>
    <row r="37" spans="1:9" ht="13.5" thickBot="1">
      <c r="A37" s="10"/>
      <c r="D37" s="13"/>
      <c r="E37" s="13"/>
      <c r="F37" s="56">
        <f>F15+SUM(F19:F24)-SUM(F28:F32)</f>
        <v>75880</v>
      </c>
      <c r="G37" s="47"/>
      <c r="H37" s="56">
        <f>H15+SUM(H19:H24)-SUM(H28:H32)</f>
        <v>70269</v>
      </c>
      <c r="I37" s="13"/>
    </row>
    <row r="38" spans="1:8" ht="13.5" thickTop="1">
      <c r="A38" s="11"/>
      <c r="F38" s="46"/>
      <c r="G38" s="47"/>
      <c r="H38" s="46"/>
    </row>
    <row r="39" spans="1:8" ht="12.75">
      <c r="A39" s="10"/>
      <c r="B39" t="s">
        <v>74</v>
      </c>
      <c r="F39" s="46"/>
      <c r="G39" s="47"/>
      <c r="H39" s="46"/>
    </row>
    <row r="40" spans="1:8" ht="12.75">
      <c r="A40" s="11"/>
      <c r="B40" t="s">
        <v>199</v>
      </c>
      <c r="F40" s="46">
        <v>60023</v>
      </c>
      <c r="G40" s="47"/>
      <c r="H40" s="46">
        <v>60020</v>
      </c>
    </row>
    <row r="41" spans="1:8" ht="12.75">
      <c r="A41" s="11"/>
      <c r="B41" s="3" t="s">
        <v>60</v>
      </c>
      <c r="E41" s="33"/>
      <c r="F41" s="48">
        <v>1052</v>
      </c>
      <c r="G41" s="49"/>
      <c r="H41" s="48">
        <v>6908</v>
      </c>
    </row>
    <row r="42" spans="1:8" ht="12.75">
      <c r="A42" s="11"/>
      <c r="B42" s="3" t="s">
        <v>90</v>
      </c>
      <c r="F42" s="57"/>
      <c r="G42" s="47"/>
      <c r="H42" s="57"/>
    </row>
    <row r="43" spans="1:9" ht="12.75">
      <c r="A43" s="11"/>
      <c r="F43" s="58">
        <f>SUM(F40:F42)</f>
        <v>61075</v>
      </c>
      <c r="G43" s="55"/>
      <c r="H43" s="58">
        <f>SUM(H40:H42)</f>
        <v>66928</v>
      </c>
      <c r="I43" s="13"/>
    </row>
    <row r="44" spans="1:8" ht="12.75">
      <c r="A44" s="11"/>
      <c r="F44" s="58"/>
      <c r="G44" s="47"/>
      <c r="H44" s="58"/>
    </row>
    <row r="45" spans="1:8" ht="12.75">
      <c r="A45" s="11"/>
      <c r="B45" t="s">
        <v>117</v>
      </c>
      <c r="F45" s="58">
        <v>2972</v>
      </c>
      <c r="G45" s="47"/>
      <c r="H45" s="58">
        <v>2206</v>
      </c>
    </row>
    <row r="46" spans="1:8" ht="12.75">
      <c r="A46" s="11"/>
      <c r="F46" s="58"/>
      <c r="G46" s="47"/>
      <c r="H46" s="58"/>
    </row>
    <row r="47" spans="1:8" ht="12.75">
      <c r="A47" s="11"/>
      <c r="B47" t="s">
        <v>250</v>
      </c>
      <c r="F47" s="58"/>
      <c r="G47" s="47"/>
      <c r="H47" s="58"/>
    </row>
    <row r="48" spans="1:8" ht="12.75">
      <c r="A48" s="11"/>
      <c r="B48" s="5" t="s">
        <v>252</v>
      </c>
      <c r="F48" s="58">
        <v>10869</v>
      </c>
      <c r="G48" s="47"/>
      <c r="H48" s="99">
        <v>0</v>
      </c>
    </row>
    <row r="49" spans="1:8" ht="12.75">
      <c r="A49" s="10"/>
      <c r="B49" t="s">
        <v>251</v>
      </c>
      <c r="F49" s="46">
        <v>964</v>
      </c>
      <c r="G49" s="47"/>
      <c r="H49" s="46">
        <v>1135</v>
      </c>
    </row>
    <row r="50" spans="1:8" ht="13.5" thickBot="1">
      <c r="A50" s="10"/>
      <c r="F50" s="56">
        <f>F43+SUM(F45:F49)</f>
        <v>75880</v>
      </c>
      <c r="G50" s="47"/>
      <c r="H50" s="56">
        <f>H43+SUM(H45:H49)</f>
        <v>70269</v>
      </c>
    </row>
    <row r="51" spans="1:8" ht="13.5" thickTop="1">
      <c r="A51" s="10"/>
      <c r="F51" s="47"/>
      <c r="G51" s="47"/>
      <c r="H51" s="47"/>
    </row>
    <row r="52" spans="1:8" ht="12.75">
      <c r="A52" s="10"/>
      <c r="B52" t="s">
        <v>161</v>
      </c>
      <c r="F52" s="67">
        <f>SUM(F40:F42)/F40</f>
        <v>1.017526614797661</v>
      </c>
      <c r="G52" s="46"/>
      <c r="H52" s="67">
        <f>SUM(H40:H42)/H40</f>
        <v>1.1150949683438853</v>
      </c>
    </row>
    <row r="55" s="37" customFormat="1" ht="12.75">
      <c r="A55" s="37" t="s">
        <v>78</v>
      </c>
    </row>
    <row r="56" s="25" customFormat="1" ht="12.75">
      <c r="A56" s="37" t="s">
        <v>262</v>
      </c>
    </row>
    <row r="57" ht="12.75">
      <c r="A57" s="4" t="s">
        <v>261</v>
      </c>
    </row>
  </sheetData>
  <printOptions/>
  <pageMargins left="0.75" right="0.75" top="0.36" bottom="0.3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6">
      <selection activeCell="G31" sqref="G31"/>
    </sheetView>
  </sheetViews>
  <sheetFormatPr defaultColWidth="9.140625" defaultRowHeight="12.75"/>
  <cols>
    <col min="5" max="5" width="9.00390625" style="0" customWidth="1"/>
    <col min="6" max="6" width="9.7109375" style="0" customWidth="1"/>
    <col min="7" max="7" width="14.00390625" style="0" bestFit="1" customWidth="1"/>
    <col min="8" max="8" width="6.00390625" style="0" customWidth="1"/>
    <col min="9" max="9" width="13.57421875" style="0" bestFit="1" customWidth="1"/>
    <col min="10" max="10" width="14.00390625" style="0" bestFit="1" customWidth="1"/>
    <col min="11" max="12" width="14.57421875" style="0" bestFit="1" customWidth="1"/>
  </cols>
  <sheetData>
    <row r="1" ht="18">
      <c r="C1" s="1" t="s">
        <v>51</v>
      </c>
    </row>
    <row r="2" spans="4:5" ht="12.75">
      <c r="D2" s="2" t="s">
        <v>54</v>
      </c>
      <c r="E2" s="2"/>
    </row>
    <row r="3" spans="4:5" ht="12.75">
      <c r="D3" s="2" t="s">
        <v>55</v>
      </c>
      <c r="E3" s="2"/>
    </row>
    <row r="4" spans="4:5" ht="12.75">
      <c r="D4" s="2"/>
      <c r="E4" s="2"/>
    </row>
    <row r="5" ht="12" customHeight="1">
      <c r="B5" s="8"/>
    </row>
    <row r="6" ht="12.75">
      <c r="A6" s="35" t="s">
        <v>137</v>
      </c>
    </row>
    <row r="7" ht="12.75">
      <c r="A7" s="35" t="s">
        <v>217</v>
      </c>
    </row>
    <row r="8" ht="12.75">
      <c r="A8" s="35"/>
    </row>
    <row r="9" spans="1:9" ht="12.75">
      <c r="A9" s="35"/>
      <c r="G9" s="66" t="s">
        <v>209</v>
      </c>
      <c r="I9" s="66" t="s">
        <v>209</v>
      </c>
    </row>
    <row r="10" spans="1:9" ht="12.75">
      <c r="A10" s="35"/>
      <c r="G10" s="96" t="s">
        <v>210</v>
      </c>
      <c r="I10" s="96" t="s">
        <v>211</v>
      </c>
    </row>
    <row r="11" spans="7:9" ht="12.75">
      <c r="G11" s="66" t="s">
        <v>138</v>
      </c>
      <c r="I11" s="66" t="s">
        <v>138</v>
      </c>
    </row>
    <row r="12" ht="12.75">
      <c r="G12" s="33"/>
    </row>
    <row r="13" spans="1:9" s="3" customFormat="1" ht="12.75">
      <c r="A13" s="3" t="s">
        <v>255</v>
      </c>
      <c r="G13" s="94">
        <v>-290</v>
      </c>
      <c r="I13" s="94">
        <v>7407</v>
      </c>
    </row>
    <row r="14" spans="7:9" s="3" customFormat="1" ht="12.75">
      <c r="G14" s="79"/>
      <c r="I14" s="79"/>
    </row>
    <row r="15" spans="1:9" s="3" customFormat="1" ht="12.75">
      <c r="A15" s="3" t="s">
        <v>205</v>
      </c>
      <c r="G15" s="94">
        <v>-25850</v>
      </c>
      <c r="I15" s="94">
        <v>-3308</v>
      </c>
    </row>
    <row r="16" spans="7:9" s="3" customFormat="1" ht="12.75">
      <c r="G16" s="79"/>
      <c r="I16" s="79"/>
    </row>
    <row r="17" spans="1:9" s="3" customFormat="1" ht="12.75">
      <c r="A17" s="3" t="s">
        <v>246</v>
      </c>
      <c r="G17" s="94">
        <v>7019</v>
      </c>
      <c r="I17" s="94">
        <v>-6468</v>
      </c>
    </row>
    <row r="18" spans="7:9" ht="12.75">
      <c r="G18" s="34"/>
      <c r="I18" s="34"/>
    </row>
    <row r="19" spans="1:9" s="4" customFormat="1" ht="12.75">
      <c r="A19" s="4" t="s">
        <v>206</v>
      </c>
      <c r="G19" s="37">
        <f>SUM(G13:G18)</f>
        <v>-19121</v>
      </c>
      <c r="I19" s="37">
        <f>SUM(I13:I18)</f>
        <v>-2369</v>
      </c>
    </row>
    <row r="20" spans="7:9" ht="12.75">
      <c r="G20" s="25"/>
      <c r="I20" s="25"/>
    </row>
    <row r="21" spans="1:9" s="3" customFormat="1" ht="12.75">
      <c r="A21" s="3" t="s">
        <v>253</v>
      </c>
      <c r="G21" s="79">
        <v>-27</v>
      </c>
      <c r="I21" s="79">
        <v>0</v>
      </c>
    </row>
    <row r="22" spans="7:9" s="3" customFormat="1" ht="12.75">
      <c r="G22" s="79"/>
      <c r="I22" s="79"/>
    </row>
    <row r="23" spans="1:9" s="3" customFormat="1" ht="12.75">
      <c r="A23" s="3" t="s">
        <v>192</v>
      </c>
      <c r="G23" s="79">
        <v>31102</v>
      </c>
      <c r="I23" s="79">
        <v>33471</v>
      </c>
    </row>
    <row r="24" spans="7:9" s="3" customFormat="1" ht="12.75">
      <c r="G24" s="79"/>
      <c r="I24" s="79"/>
    </row>
    <row r="25" spans="1:9" s="3" customFormat="1" ht="12.75">
      <c r="A25" s="3" t="s">
        <v>216</v>
      </c>
      <c r="G25" s="105">
        <f>SUM(G19:G24)</f>
        <v>11954</v>
      </c>
      <c r="I25" s="105">
        <f>SUM(I19:I24)</f>
        <v>31102</v>
      </c>
    </row>
    <row r="28" ht="12.75">
      <c r="A28" t="s">
        <v>254</v>
      </c>
    </row>
    <row r="30" spans="1:10" ht="12.75">
      <c r="A30" t="s">
        <v>39</v>
      </c>
      <c r="G30" s="25">
        <v>1571</v>
      </c>
      <c r="I30" s="25">
        <v>200</v>
      </c>
      <c r="J30" s="25"/>
    </row>
    <row r="31" spans="1:9" ht="12.75">
      <c r="A31" t="s">
        <v>207</v>
      </c>
      <c r="G31" s="25">
        <v>11068</v>
      </c>
      <c r="I31" s="25">
        <v>33069</v>
      </c>
    </row>
    <row r="32" spans="1:9" ht="12.75">
      <c r="A32" t="s">
        <v>229</v>
      </c>
      <c r="G32" s="25">
        <v>-685</v>
      </c>
      <c r="I32" s="25">
        <v>-2167</v>
      </c>
    </row>
    <row r="33" spans="7:9" ht="12.75">
      <c r="G33" s="38">
        <f>SUM(G30:G32)</f>
        <v>11954</v>
      </c>
      <c r="I33" s="38">
        <f>SUM(I30:I32)</f>
        <v>31102</v>
      </c>
    </row>
    <row r="36" s="4" customFormat="1" ht="12.75">
      <c r="A36" s="4" t="s">
        <v>75</v>
      </c>
    </row>
    <row r="37" s="4" customFormat="1" ht="12.75">
      <c r="A37" s="4" t="s">
        <v>214</v>
      </c>
    </row>
    <row r="38" ht="12.75">
      <c r="A38" s="4" t="s">
        <v>215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3"/>
  <sheetViews>
    <sheetView tabSelected="1" workbookViewId="0" topLeftCell="A222">
      <selection activeCell="B237" sqref="B237"/>
    </sheetView>
  </sheetViews>
  <sheetFormatPr defaultColWidth="9.140625" defaultRowHeight="12.75"/>
  <cols>
    <col min="1" max="1" width="2.8515625" style="0" customWidth="1"/>
    <col min="6" max="6" width="8.57421875" style="0" customWidth="1"/>
    <col min="7" max="7" width="14.140625" style="0" customWidth="1"/>
    <col min="8" max="9" width="11.421875" style="0" customWidth="1"/>
    <col min="10" max="10" width="7.8515625" style="0" customWidth="1"/>
    <col min="11" max="11" width="7.00390625" style="0" customWidth="1"/>
  </cols>
  <sheetData>
    <row r="1" ht="15">
      <c r="B1" s="14" t="s">
        <v>120</v>
      </c>
    </row>
    <row r="2" ht="12.75">
      <c r="B2" t="s">
        <v>112</v>
      </c>
    </row>
    <row r="3" ht="12.75">
      <c r="B3" t="s">
        <v>226</v>
      </c>
    </row>
    <row r="4" ht="6" customHeight="1">
      <c r="B4" s="8"/>
    </row>
    <row r="5" ht="12.75" customHeight="1">
      <c r="B5" s="15" t="s">
        <v>7</v>
      </c>
    </row>
    <row r="6" ht="6.75" customHeight="1"/>
    <row r="7" spans="1:2" ht="12.75">
      <c r="A7" s="5" t="s">
        <v>56</v>
      </c>
      <c r="B7" s="4" t="s">
        <v>164</v>
      </c>
    </row>
    <row r="8" ht="7.5" customHeight="1">
      <c r="B8" s="5"/>
    </row>
    <row r="9" ht="12.75">
      <c r="B9" t="s">
        <v>204</v>
      </c>
    </row>
    <row r="10" ht="12.75">
      <c r="B10" t="s">
        <v>266</v>
      </c>
    </row>
    <row r="11" ht="12.75">
      <c r="B11" t="s">
        <v>267</v>
      </c>
    </row>
    <row r="12" ht="12.75">
      <c r="B12" s="5"/>
    </row>
    <row r="13" ht="12.75">
      <c r="B13" t="s">
        <v>289</v>
      </c>
    </row>
    <row r="14" ht="12.75">
      <c r="B14" t="s">
        <v>290</v>
      </c>
    </row>
    <row r="15" ht="12.75">
      <c r="B15" s="5"/>
    </row>
    <row r="16" spans="2:11" ht="12.75">
      <c r="B16" s="20" t="s">
        <v>121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12.75">
      <c r="B17" s="20" t="s">
        <v>194</v>
      </c>
      <c r="C17" s="20"/>
      <c r="D17" s="20"/>
      <c r="E17" s="20"/>
      <c r="F17" s="20"/>
      <c r="G17" s="20"/>
      <c r="H17" s="20"/>
      <c r="I17" s="20"/>
      <c r="J17" s="20"/>
      <c r="K17" s="20"/>
    </row>
    <row r="19" ht="12.75" hidden="1">
      <c r="B19" t="s">
        <v>61</v>
      </c>
    </row>
    <row r="20" ht="12.75" hidden="1">
      <c r="B20" t="s">
        <v>92</v>
      </c>
    </row>
    <row r="21" ht="6.75" customHeight="1" hidden="1"/>
    <row r="22" ht="12.75" hidden="1">
      <c r="B22" t="s">
        <v>62</v>
      </c>
    </row>
    <row r="23" ht="12.75" hidden="1">
      <c r="B23" t="s">
        <v>93</v>
      </c>
    </row>
    <row r="24" ht="6.75" customHeight="1" hidden="1"/>
    <row r="25" ht="12.75" hidden="1">
      <c r="B25" t="s">
        <v>94</v>
      </c>
    </row>
    <row r="26" ht="12.75" hidden="1">
      <c r="B26" t="s">
        <v>95</v>
      </c>
    </row>
    <row r="27" ht="6" customHeight="1" hidden="1"/>
    <row r="28" ht="12.75" hidden="1">
      <c r="B28" t="s">
        <v>23</v>
      </c>
    </row>
    <row r="29" ht="12.75" hidden="1">
      <c r="B29" t="s">
        <v>24</v>
      </c>
    </row>
    <row r="30" spans="1:2" s="4" customFormat="1" ht="12.75">
      <c r="A30" s="4">
        <v>2</v>
      </c>
      <c r="B30" s="4" t="s">
        <v>131</v>
      </c>
    </row>
    <row r="31" ht="12.75">
      <c r="B31" t="s">
        <v>195</v>
      </c>
    </row>
    <row r="33" spans="1:2" ht="12.75">
      <c r="A33" s="62">
        <v>3</v>
      </c>
      <c r="B33" s="4" t="s">
        <v>2</v>
      </c>
    </row>
    <row r="34" spans="1:2" ht="12.75">
      <c r="A34" s="5"/>
      <c r="B34" s="3" t="s">
        <v>196</v>
      </c>
    </row>
    <row r="36" spans="1:2" s="4" customFormat="1" ht="12.75">
      <c r="A36" s="4">
        <v>4</v>
      </c>
      <c r="B36" s="4" t="s">
        <v>162</v>
      </c>
    </row>
    <row r="37" ht="12.75">
      <c r="B37" t="s">
        <v>26</v>
      </c>
    </row>
    <row r="38" ht="12.75">
      <c r="B38" t="s">
        <v>25</v>
      </c>
    </row>
    <row r="39" ht="6.75" customHeight="1"/>
    <row r="40" spans="1:2" s="4" customFormat="1" ht="12.75">
      <c r="A40" s="4">
        <v>5</v>
      </c>
      <c r="B40" s="4" t="s">
        <v>163</v>
      </c>
    </row>
    <row r="41" ht="12.75">
      <c r="B41" t="s">
        <v>132</v>
      </c>
    </row>
    <row r="42" ht="12.75">
      <c r="B42" t="s">
        <v>11</v>
      </c>
    </row>
    <row r="43" ht="6.75" customHeight="1">
      <c r="B43" t="s">
        <v>90</v>
      </c>
    </row>
    <row r="44" spans="1:2" s="4" customFormat="1" ht="12.75">
      <c r="A44" s="4">
        <v>6</v>
      </c>
      <c r="B44" s="4" t="s">
        <v>3</v>
      </c>
    </row>
    <row r="45" ht="12.75">
      <c r="B45" t="s">
        <v>4</v>
      </c>
    </row>
    <row r="46" ht="12.75">
      <c r="B46" t="s">
        <v>288</v>
      </c>
    </row>
    <row r="47" ht="7.5" customHeight="1"/>
    <row r="48" ht="12.75">
      <c r="B48" t="s">
        <v>227</v>
      </c>
    </row>
    <row r="49" ht="5.25" customHeight="1"/>
    <row r="50" spans="2:8" ht="12.75">
      <c r="B50" s="69"/>
      <c r="C50" s="23"/>
      <c r="D50" s="23"/>
      <c r="E50" s="23"/>
      <c r="F50" s="23"/>
      <c r="G50" s="64" t="s">
        <v>133</v>
      </c>
      <c r="H50" s="71" t="s">
        <v>134</v>
      </c>
    </row>
    <row r="51" spans="2:8" ht="12.75">
      <c r="B51" s="27"/>
      <c r="C51" s="24"/>
      <c r="D51" s="24"/>
      <c r="G51" s="72" t="s">
        <v>160</v>
      </c>
      <c r="H51" s="73"/>
    </row>
    <row r="52" spans="2:8" ht="7.5" customHeight="1">
      <c r="B52" s="27"/>
      <c r="C52" s="24"/>
      <c r="D52" s="24"/>
      <c r="G52" s="27"/>
      <c r="H52" s="30"/>
    </row>
    <row r="53" spans="2:8" ht="12.75">
      <c r="B53" s="27" t="s">
        <v>135</v>
      </c>
      <c r="C53" s="24"/>
      <c r="D53" s="24"/>
      <c r="G53" s="27"/>
      <c r="H53" s="30"/>
    </row>
    <row r="54" spans="2:8" ht="12.75">
      <c r="B54" s="27"/>
      <c r="C54" s="24"/>
      <c r="D54" s="24"/>
      <c r="G54" s="27"/>
      <c r="H54" s="30"/>
    </row>
    <row r="55" spans="2:8" ht="12.75">
      <c r="B55" s="27" t="s">
        <v>197</v>
      </c>
      <c r="C55" s="24"/>
      <c r="D55" s="24"/>
      <c r="G55" s="28">
        <v>60020490</v>
      </c>
      <c r="H55" s="31">
        <v>60020490</v>
      </c>
    </row>
    <row r="56" spans="2:8" ht="12.75">
      <c r="B56" s="27" t="s">
        <v>136</v>
      </c>
      <c r="C56" s="24"/>
      <c r="D56" s="24"/>
      <c r="G56" s="28">
        <v>3000</v>
      </c>
      <c r="H56" s="31">
        <v>3000</v>
      </c>
    </row>
    <row r="57" spans="2:8" ht="13.5" thickBot="1">
      <c r="B57" s="27"/>
      <c r="C57" s="24"/>
      <c r="D57" s="24"/>
      <c r="G57" s="74">
        <f>SUM(G55:G56)</f>
        <v>60023490</v>
      </c>
      <c r="H57" s="75">
        <f>SUM(H55:H56)</f>
        <v>60023490</v>
      </c>
    </row>
    <row r="58" spans="2:8" ht="7.5" customHeight="1" thickTop="1">
      <c r="B58" s="70"/>
      <c r="C58" s="19"/>
      <c r="D58" s="19"/>
      <c r="E58" s="19"/>
      <c r="F58" s="19"/>
      <c r="G58" s="70"/>
      <c r="H58" s="32"/>
    </row>
    <row r="59" ht="8.25" customHeight="1"/>
    <row r="60" spans="1:2" s="4" customFormat="1" ht="12.75">
      <c r="A60" s="4">
        <v>7</v>
      </c>
      <c r="B60" s="4" t="s">
        <v>139</v>
      </c>
    </row>
    <row r="61" spans="1:2" ht="12.75">
      <c r="A61" s="62"/>
      <c r="B61" s="3" t="s">
        <v>241</v>
      </c>
    </row>
    <row r="62" spans="1:2" ht="12.75">
      <c r="A62" s="62"/>
      <c r="B62" s="3" t="s">
        <v>228</v>
      </c>
    </row>
    <row r="63" spans="1:2" ht="12.75">
      <c r="A63" s="62"/>
      <c r="B63" s="3" t="s">
        <v>90</v>
      </c>
    </row>
    <row r="64" spans="1:2" s="4" customFormat="1" ht="12.75">
      <c r="A64" s="4">
        <v>8</v>
      </c>
      <c r="B64" s="4" t="s">
        <v>5</v>
      </c>
    </row>
    <row r="65" s="4" customFormat="1" ht="12.75">
      <c r="B65" s="3" t="s">
        <v>247</v>
      </c>
    </row>
    <row r="66" s="4" customFormat="1" ht="12.75"/>
    <row r="67" spans="6:9" s="4" customFormat="1" ht="12.75">
      <c r="F67" s="102" t="s">
        <v>284</v>
      </c>
      <c r="G67" s="102" t="s">
        <v>291</v>
      </c>
      <c r="H67" s="3" t="s">
        <v>285</v>
      </c>
      <c r="I67" s="3" t="s">
        <v>286</v>
      </c>
    </row>
    <row r="68" spans="6:9" s="4" customFormat="1" ht="12.75">
      <c r="F68" s="102" t="s">
        <v>52</v>
      </c>
      <c r="G68" s="102" t="s">
        <v>52</v>
      </c>
      <c r="H68" s="102" t="s">
        <v>52</v>
      </c>
      <c r="I68" s="102" t="s">
        <v>52</v>
      </c>
    </row>
    <row r="69" s="4" customFormat="1" ht="12.75">
      <c r="B69" s="3" t="s">
        <v>268</v>
      </c>
    </row>
    <row r="70" spans="2:9" s="4" customFormat="1" ht="12.75">
      <c r="B70" s="3" t="s">
        <v>130</v>
      </c>
      <c r="H70" s="79"/>
      <c r="I70" s="79"/>
    </row>
    <row r="71" spans="2:9" s="4" customFormat="1" ht="12.75">
      <c r="B71" s="3" t="s">
        <v>269</v>
      </c>
      <c r="F71" s="79">
        <v>45010</v>
      </c>
      <c r="G71" s="79">
        <v>6747</v>
      </c>
      <c r="H71" s="79"/>
      <c r="I71" s="79">
        <f>SUM(F71:H71)</f>
        <v>51757</v>
      </c>
    </row>
    <row r="72" spans="2:9" s="4" customFormat="1" ht="12.75">
      <c r="B72" s="3"/>
      <c r="F72" s="79"/>
      <c r="G72" s="79"/>
      <c r="H72" s="79"/>
      <c r="I72" s="79"/>
    </row>
    <row r="73" spans="2:9" s="4" customFormat="1" ht="12.75">
      <c r="B73" s="3" t="s">
        <v>270</v>
      </c>
      <c r="F73" s="79"/>
      <c r="G73" s="79"/>
      <c r="H73" s="79"/>
      <c r="I73" s="79"/>
    </row>
    <row r="74" spans="2:9" s="4" customFormat="1" ht="12.75">
      <c r="B74" s="3" t="s">
        <v>271</v>
      </c>
      <c r="F74" s="79">
        <v>952</v>
      </c>
      <c r="G74" s="79">
        <v>-1598</v>
      </c>
      <c r="H74" s="79"/>
      <c r="I74" s="79">
        <f>SUM(F74:H74)</f>
        <v>-646</v>
      </c>
    </row>
    <row r="75" spans="2:9" s="4" customFormat="1" ht="12.75">
      <c r="B75" s="3" t="s">
        <v>272</v>
      </c>
      <c r="F75" s="79"/>
      <c r="G75" s="79"/>
      <c r="H75" s="79"/>
      <c r="I75" s="79">
        <v>-233</v>
      </c>
    </row>
    <row r="76" spans="2:9" s="4" customFormat="1" ht="12.75">
      <c r="B76" s="3" t="s">
        <v>273</v>
      </c>
      <c r="F76" s="79"/>
      <c r="G76" s="79"/>
      <c r="H76" s="79"/>
      <c r="I76" s="79">
        <v>-600</v>
      </c>
    </row>
    <row r="77" spans="2:9" s="4" customFormat="1" ht="13.5" thickBot="1">
      <c r="B77" s="3" t="s">
        <v>248</v>
      </c>
      <c r="F77" s="79"/>
      <c r="G77" s="79"/>
      <c r="H77" s="79"/>
      <c r="I77" s="80">
        <f>SUM(I74:I76)</f>
        <v>-1479</v>
      </c>
    </row>
    <row r="78" spans="2:9" s="4" customFormat="1" ht="13.5" thickTop="1">
      <c r="B78" s="3"/>
      <c r="F78" s="79"/>
      <c r="G78" s="79"/>
      <c r="H78" s="79"/>
      <c r="I78" s="79"/>
    </row>
    <row r="79" spans="2:9" s="4" customFormat="1" ht="12.75">
      <c r="B79" s="3" t="s">
        <v>274</v>
      </c>
      <c r="F79" s="79"/>
      <c r="G79" s="79"/>
      <c r="H79" s="79"/>
      <c r="I79" s="79"/>
    </row>
    <row r="80" spans="2:9" s="4" customFormat="1" ht="12.75">
      <c r="B80" s="3" t="s">
        <v>275</v>
      </c>
      <c r="F80" s="79">
        <v>76124</v>
      </c>
      <c r="G80" s="79">
        <v>29978</v>
      </c>
      <c r="H80" s="79">
        <v>-15471</v>
      </c>
      <c r="I80" s="79">
        <f>SUM(F80:H80)</f>
        <v>90631</v>
      </c>
    </row>
    <row r="81" spans="2:9" s="4" customFormat="1" ht="12.75">
      <c r="B81" s="3" t="s">
        <v>249</v>
      </c>
      <c r="F81" s="79"/>
      <c r="G81" s="79"/>
      <c r="H81" s="79"/>
      <c r="I81" s="79">
        <v>1146</v>
      </c>
    </row>
    <row r="82" spans="2:9" s="4" customFormat="1" ht="13.5" thickBot="1">
      <c r="B82" s="3" t="s">
        <v>276</v>
      </c>
      <c r="F82" s="79"/>
      <c r="G82" s="79"/>
      <c r="H82" s="79"/>
      <c r="I82" s="80">
        <f>SUM(I80:I81)</f>
        <v>91777</v>
      </c>
    </row>
    <row r="83" spans="2:9" s="4" customFormat="1" ht="13.5" thickTop="1">
      <c r="B83" s="3"/>
      <c r="F83" s="79"/>
      <c r="G83" s="79"/>
      <c r="H83" s="79"/>
      <c r="I83" s="79"/>
    </row>
    <row r="84" spans="2:9" s="4" customFormat="1" ht="12.75">
      <c r="B84" s="3" t="s">
        <v>277</v>
      </c>
      <c r="F84" s="79">
        <v>-12401</v>
      </c>
      <c r="G84" s="79">
        <v>-21897</v>
      </c>
      <c r="H84" s="79">
        <v>4560</v>
      </c>
      <c r="I84" s="79">
        <f>SUM(F84:H84)</f>
        <v>-29738</v>
      </c>
    </row>
    <row r="85" spans="2:9" s="4" customFormat="1" ht="12.75">
      <c r="B85" s="3" t="s">
        <v>278</v>
      </c>
      <c r="F85" s="79"/>
      <c r="G85" s="79"/>
      <c r="H85" s="79"/>
      <c r="I85" s="79">
        <v>-964</v>
      </c>
    </row>
    <row r="86" spans="2:9" s="4" customFormat="1" ht="12.75">
      <c r="B86" s="3"/>
      <c r="F86" s="79"/>
      <c r="G86" s="79"/>
      <c r="H86" s="79"/>
      <c r="I86" s="79"/>
    </row>
    <row r="87" spans="2:9" s="4" customFormat="1" ht="13.5" thickBot="1">
      <c r="B87" s="3" t="s">
        <v>279</v>
      </c>
      <c r="F87" s="79"/>
      <c r="G87" s="79"/>
      <c r="H87" s="79"/>
      <c r="I87" s="80">
        <f>SUM(I84:I86)</f>
        <v>-30702</v>
      </c>
    </row>
    <row r="88" spans="2:9" s="4" customFormat="1" ht="13.5" thickTop="1">
      <c r="B88" s="3"/>
      <c r="F88" s="79"/>
      <c r="G88" s="79"/>
      <c r="H88" s="79"/>
      <c r="I88" s="79"/>
    </row>
    <row r="89" spans="2:9" s="4" customFormat="1" ht="12.75">
      <c r="B89" s="3" t="s">
        <v>280</v>
      </c>
      <c r="F89" s="79"/>
      <c r="G89" s="79"/>
      <c r="H89" s="79"/>
      <c r="I89" s="79"/>
    </row>
    <row r="90" spans="2:9" s="4" customFormat="1" ht="12.75">
      <c r="B90" s="3" t="s">
        <v>281</v>
      </c>
      <c r="F90" s="79">
        <v>13080</v>
      </c>
      <c r="G90" s="79">
        <v>20329</v>
      </c>
      <c r="H90" s="79">
        <v>-6925</v>
      </c>
      <c r="I90" s="79">
        <f>SUM(F90:H90)</f>
        <v>26484</v>
      </c>
    </row>
    <row r="91" spans="2:9" s="4" customFormat="1" ht="12.75">
      <c r="B91" s="3" t="s">
        <v>282</v>
      </c>
      <c r="F91" s="79">
        <v>2143</v>
      </c>
      <c r="G91" s="79">
        <v>581</v>
      </c>
      <c r="H91" s="79"/>
      <c r="I91" s="79">
        <f>SUM(F91:H91)</f>
        <v>2724</v>
      </c>
    </row>
    <row r="92" s="4" customFormat="1" ht="12.75">
      <c r="B92" s="3" t="s">
        <v>283</v>
      </c>
    </row>
    <row r="93" spans="2:9" s="4" customFormat="1" ht="12.75">
      <c r="B93" s="3" t="s">
        <v>287</v>
      </c>
      <c r="F93" s="79">
        <v>843</v>
      </c>
      <c r="G93" s="79">
        <v>5</v>
      </c>
      <c r="H93" s="79"/>
      <c r="I93" s="79">
        <f>SUM(F93:H93)</f>
        <v>848</v>
      </c>
    </row>
    <row r="94" s="4" customFormat="1" ht="12.75"/>
    <row r="95" spans="1:2" s="4" customFormat="1" ht="12.75">
      <c r="A95" s="4">
        <v>9</v>
      </c>
      <c r="B95" s="4" t="s">
        <v>6</v>
      </c>
    </row>
    <row r="96" ht="12.75">
      <c r="B96" t="s">
        <v>29</v>
      </c>
    </row>
    <row r="97" ht="12.75">
      <c r="B97" t="s">
        <v>28</v>
      </c>
    </row>
    <row r="99" spans="1:2" s="4" customFormat="1" ht="12.75">
      <c r="A99" s="4">
        <v>10</v>
      </c>
      <c r="B99" s="4" t="s">
        <v>8</v>
      </c>
    </row>
    <row r="100" ht="12.75">
      <c r="B100" t="s">
        <v>30</v>
      </c>
    </row>
    <row r="101" ht="12.75">
      <c r="B101" t="s">
        <v>12</v>
      </c>
    </row>
    <row r="103" spans="1:2" s="4" customFormat="1" ht="12.75">
      <c r="A103" s="4">
        <v>11</v>
      </c>
      <c r="B103" s="4" t="s">
        <v>122</v>
      </c>
    </row>
    <row r="104" spans="1:10" s="13" customFormat="1" ht="15">
      <c r="A104" s="86"/>
      <c r="B104" s="3" t="s">
        <v>292</v>
      </c>
      <c r="C104" s="86"/>
      <c r="D104" s="86"/>
      <c r="E104" s="86"/>
      <c r="F104" s="86"/>
      <c r="G104" s="87"/>
      <c r="H104" s="87"/>
      <c r="I104" s="87"/>
      <c r="J104" s="87"/>
    </row>
    <row r="105" spans="1:10" s="13" customFormat="1" ht="15">
      <c r="A105" s="86"/>
      <c r="B105" s="3"/>
      <c r="C105" s="86"/>
      <c r="D105" s="86"/>
      <c r="E105" s="86"/>
      <c r="F105" s="86"/>
      <c r="G105" s="87"/>
      <c r="H105" s="87"/>
      <c r="I105" s="87"/>
      <c r="J105" s="87"/>
    </row>
    <row r="106" spans="1:2" s="4" customFormat="1" ht="12.75">
      <c r="A106" s="4">
        <v>12</v>
      </c>
      <c r="B106" s="4" t="s">
        <v>9</v>
      </c>
    </row>
    <row r="107" ht="12.75">
      <c r="B107" t="s">
        <v>15</v>
      </c>
    </row>
    <row r="108" ht="12.75">
      <c r="B108" t="s">
        <v>16</v>
      </c>
    </row>
    <row r="109" ht="7.5" customHeight="1"/>
    <row r="110" spans="1:2" ht="12.75">
      <c r="A110" s="76">
        <v>13</v>
      </c>
      <c r="B110" s="4" t="s">
        <v>103</v>
      </c>
    </row>
    <row r="111" spans="1:7" ht="12.75">
      <c r="A111" s="11"/>
      <c r="G111" s="77" t="s">
        <v>165</v>
      </c>
    </row>
    <row r="112" spans="1:7" ht="12.75">
      <c r="A112" s="11"/>
      <c r="G112" s="7" t="s">
        <v>97</v>
      </c>
    </row>
    <row r="113" spans="1:7" ht="12.75">
      <c r="A113" s="11"/>
      <c r="G113" s="78" t="s">
        <v>230</v>
      </c>
    </row>
    <row r="114" spans="1:7" ht="12.75">
      <c r="A114" s="11"/>
      <c r="G114" s="21" t="s">
        <v>52</v>
      </c>
    </row>
    <row r="115" spans="1:7" ht="12.75">
      <c r="A115" s="11"/>
      <c r="G115" s="7"/>
    </row>
    <row r="116" spans="1:7" ht="12.75">
      <c r="A116" s="11"/>
      <c r="B116" t="s">
        <v>166</v>
      </c>
      <c r="G116" s="25">
        <v>173</v>
      </c>
    </row>
    <row r="117" spans="1:7" ht="12.75">
      <c r="A117" s="11"/>
      <c r="B117" t="s">
        <v>167</v>
      </c>
      <c r="G117" s="25">
        <v>1164</v>
      </c>
    </row>
    <row r="118" spans="1:4" ht="12.75">
      <c r="A118" s="11"/>
      <c r="C118" s="25"/>
      <c r="D118" s="25"/>
    </row>
    <row r="119" spans="1:4" ht="12.75">
      <c r="A119" s="11"/>
      <c r="B119" t="s">
        <v>104</v>
      </c>
      <c r="C119" s="25"/>
      <c r="D119" s="25"/>
    </row>
    <row r="120" spans="1:4" ht="8.25" customHeight="1">
      <c r="A120" s="11"/>
      <c r="C120" s="25"/>
      <c r="D120" s="25"/>
    </row>
    <row r="121" spans="1:7" ht="12.75">
      <c r="A121" s="11"/>
      <c r="B121" s="4" t="s">
        <v>168</v>
      </c>
      <c r="D121" s="25"/>
      <c r="G121" s="37" t="s">
        <v>169</v>
      </c>
    </row>
    <row r="122" spans="1:7" ht="12.75">
      <c r="A122" s="11"/>
      <c r="B122" t="s">
        <v>170</v>
      </c>
      <c r="D122" s="25"/>
      <c r="G122" s="63" t="s">
        <v>171</v>
      </c>
    </row>
    <row r="123" spans="1:7" ht="12.75">
      <c r="A123" s="11"/>
      <c r="B123" t="s">
        <v>172</v>
      </c>
      <c r="D123" s="25"/>
      <c r="G123" s="63" t="s">
        <v>171</v>
      </c>
    </row>
    <row r="124" spans="1:7" ht="12.75">
      <c r="A124" s="11"/>
      <c r="B124" t="s">
        <v>173</v>
      </c>
      <c r="D124" s="25"/>
      <c r="G124" s="63" t="s">
        <v>171</v>
      </c>
    </row>
    <row r="125" spans="1:7" ht="12.75">
      <c r="A125" s="11"/>
      <c r="B125" t="s">
        <v>174</v>
      </c>
      <c r="D125" s="25"/>
      <c r="G125" s="63" t="s">
        <v>171</v>
      </c>
    </row>
    <row r="126" spans="1:7" ht="12.75">
      <c r="A126" s="11"/>
      <c r="B126" t="s">
        <v>175</v>
      </c>
      <c r="D126" s="25"/>
      <c r="G126" s="63" t="s">
        <v>171</v>
      </c>
    </row>
    <row r="127" spans="1:7" ht="12.75">
      <c r="A127" s="11"/>
      <c r="B127" t="s">
        <v>176</v>
      </c>
      <c r="D127" s="25"/>
      <c r="G127" s="63" t="s">
        <v>171</v>
      </c>
    </row>
    <row r="128" spans="1:7" ht="12.75">
      <c r="A128" s="11"/>
      <c r="B128" t="s">
        <v>177</v>
      </c>
      <c r="D128" s="25"/>
      <c r="G128" s="63" t="s">
        <v>171</v>
      </c>
    </row>
    <row r="129" spans="1:7" ht="12.75">
      <c r="A129" s="11"/>
      <c r="B129" t="s">
        <v>178</v>
      </c>
      <c r="D129" s="25"/>
      <c r="G129" s="63" t="s">
        <v>171</v>
      </c>
    </row>
    <row r="130" spans="1:7" ht="12.75">
      <c r="A130" s="11"/>
      <c r="B130" t="s">
        <v>293</v>
      </c>
      <c r="D130" s="25"/>
      <c r="G130" s="63" t="s">
        <v>171</v>
      </c>
    </row>
    <row r="131" spans="1:4" ht="8.25" customHeight="1">
      <c r="A131" s="11"/>
      <c r="C131" s="25"/>
      <c r="D131" s="25"/>
    </row>
    <row r="132" spans="1:4" ht="12.75">
      <c r="A132" s="11"/>
      <c r="B132" t="s">
        <v>179</v>
      </c>
      <c r="C132" s="25"/>
      <c r="D132" s="25"/>
    </row>
    <row r="133" spans="1:4" ht="12.75">
      <c r="A133" s="11"/>
      <c r="B133" t="s">
        <v>108</v>
      </c>
      <c r="C133" s="25"/>
      <c r="D133" s="25"/>
    </row>
    <row r="134" spans="1:4" ht="7.5" customHeight="1">
      <c r="A134" s="11"/>
      <c r="C134" s="25"/>
      <c r="D134" s="25"/>
    </row>
    <row r="135" spans="1:4" ht="12.75">
      <c r="A135" s="11"/>
      <c r="B135" t="s">
        <v>231</v>
      </c>
      <c r="C135" s="25"/>
      <c r="D135" s="25"/>
    </row>
    <row r="136" spans="1:2" ht="11.25" customHeight="1">
      <c r="A136" s="11"/>
      <c r="B136" t="s">
        <v>129</v>
      </c>
    </row>
    <row r="137" spans="1:8" ht="12.75">
      <c r="A137" s="11"/>
      <c r="H137" s="77" t="s">
        <v>165</v>
      </c>
    </row>
    <row r="138" spans="1:8" ht="12.75">
      <c r="A138" s="11"/>
      <c r="H138" s="7" t="s">
        <v>242</v>
      </c>
    </row>
    <row r="139" spans="1:8" ht="12.75">
      <c r="A139" s="11"/>
      <c r="B139" s="24" t="s">
        <v>49</v>
      </c>
      <c r="C139" s="24"/>
      <c r="H139" s="78" t="s">
        <v>230</v>
      </c>
    </row>
    <row r="140" spans="1:8" ht="12.75">
      <c r="A140" s="11"/>
      <c r="H140" s="21" t="s">
        <v>52</v>
      </c>
    </row>
    <row r="141" ht="7.5" customHeight="1">
      <c r="A141" s="11"/>
    </row>
    <row r="142" spans="1:8" ht="12.75">
      <c r="A142" s="11"/>
      <c r="B142" t="s">
        <v>180</v>
      </c>
      <c r="H142" s="63">
        <v>698</v>
      </c>
    </row>
    <row r="143" spans="1:8" ht="12.75">
      <c r="A143" s="11"/>
      <c r="B143" t="s">
        <v>181</v>
      </c>
      <c r="H143" s="25">
        <v>2191</v>
      </c>
    </row>
    <row r="144" ht="7.5" customHeight="1">
      <c r="A144" s="11"/>
    </row>
    <row r="145" spans="1:2" ht="12.75">
      <c r="A145" s="11"/>
      <c r="B145" t="s">
        <v>105</v>
      </c>
    </row>
    <row r="146" spans="1:2" ht="12.75">
      <c r="A146" s="11"/>
      <c r="B146" t="s">
        <v>182</v>
      </c>
    </row>
    <row r="147" spans="1:2" ht="12.75">
      <c r="A147" s="11"/>
      <c r="B147" t="s">
        <v>203</v>
      </c>
    </row>
    <row r="148" spans="1:8" ht="12.75">
      <c r="A148" s="11"/>
      <c r="H148" s="77" t="s">
        <v>165</v>
      </c>
    </row>
    <row r="149" spans="1:8" ht="12.75">
      <c r="A149" s="11"/>
      <c r="H149" s="7" t="s">
        <v>242</v>
      </c>
    </row>
    <row r="150" spans="1:8" ht="12.75">
      <c r="A150" s="11"/>
      <c r="H150" s="78" t="s">
        <v>230</v>
      </c>
    </row>
    <row r="151" spans="1:8" ht="12.75">
      <c r="A151" s="11"/>
      <c r="B151" s="24" t="s">
        <v>115</v>
      </c>
      <c r="C151" s="24"/>
      <c r="H151" s="21" t="s">
        <v>52</v>
      </c>
    </row>
    <row r="152" ht="12.75">
      <c r="A152" s="11"/>
    </row>
    <row r="153" spans="1:8" ht="12.75">
      <c r="A153" s="11"/>
      <c r="B153" t="s">
        <v>113</v>
      </c>
      <c r="H153" s="63">
        <v>312</v>
      </c>
    </row>
    <row r="154" spans="1:8" ht="12.75">
      <c r="A154" s="11"/>
      <c r="B154" t="s">
        <v>114</v>
      </c>
      <c r="H154" s="63">
        <v>277</v>
      </c>
    </row>
    <row r="155" ht="12.75">
      <c r="A155" s="11"/>
    </row>
    <row r="156" spans="1:2" ht="12.75">
      <c r="A156" s="11"/>
      <c r="B156" t="s">
        <v>106</v>
      </c>
    </row>
    <row r="157" spans="1:2" ht="12.75">
      <c r="A157" s="11"/>
      <c r="B157" t="s">
        <v>107</v>
      </c>
    </row>
    <row r="158" ht="12.75">
      <c r="A158" s="11"/>
    </row>
    <row r="159" spans="1:2" ht="12.75">
      <c r="A159" s="11"/>
      <c r="B159" t="s">
        <v>0</v>
      </c>
    </row>
    <row r="160" spans="1:2" ht="12.75">
      <c r="A160" s="11"/>
      <c r="B160" t="s">
        <v>1</v>
      </c>
    </row>
    <row r="161" ht="12.75">
      <c r="A161" s="11"/>
    </row>
    <row r="162" spans="1:2" ht="12.75">
      <c r="A162" s="62">
        <v>14</v>
      </c>
      <c r="B162" s="103" t="s">
        <v>13</v>
      </c>
    </row>
    <row r="163" spans="1:2" ht="12.75">
      <c r="A163" s="62"/>
      <c r="B163" s="104" t="s">
        <v>232</v>
      </c>
    </row>
    <row r="164" spans="1:2" ht="12.75">
      <c r="A164" s="62"/>
      <c r="B164" s="104" t="s">
        <v>47</v>
      </c>
    </row>
    <row r="165" spans="1:2" ht="12.75">
      <c r="A165" s="62"/>
      <c r="B165" s="104" t="s">
        <v>45</v>
      </c>
    </row>
    <row r="166" spans="1:2" ht="12.75">
      <c r="A166" s="62"/>
      <c r="B166" s="104" t="s">
        <v>46</v>
      </c>
    </row>
    <row r="167" spans="1:2" ht="12.75">
      <c r="A167" s="62"/>
      <c r="B167" s="104" t="s">
        <v>44</v>
      </c>
    </row>
    <row r="168" spans="1:2" ht="12.75">
      <c r="A168" s="62"/>
      <c r="B168" s="103"/>
    </row>
    <row r="169" spans="1:2" ht="12.75">
      <c r="A169" s="62">
        <v>15</v>
      </c>
      <c r="B169" s="103" t="s">
        <v>63</v>
      </c>
    </row>
    <row r="170" spans="1:2" ht="12.75">
      <c r="A170" s="62"/>
      <c r="B170" s="3" t="s">
        <v>233</v>
      </c>
    </row>
    <row r="171" spans="1:2" ht="12.75">
      <c r="A171" s="62"/>
      <c r="B171" s="3" t="s">
        <v>40</v>
      </c>
    </row>
    <row r="172" spans="1:2" ht="12.75">
      <c r="A172" s="62"/>
      <c r="B172" s="3" t="s">
        <v>41</v>
      </c>
    </row>
    <row r="173" spans="1:2" ht="12.75">
      <c r="A173" s="62"/>
      <c r="B173" s="3" t="s">
        <v>42</v>
      </c>
    </row>
    <row r="174" spans="1:2" ht="12.75">
      <c r="A174" s="62"/>
      <c r="B174" s="3" t="s">
        <v>43</v>
      </c>
    </row>
    <row r="175" ht="6" customHeight="1">
      <c r="A175" s="11"/>
    </row>
    <row r="176" spans="1:2" ht="12.75">
      <c r="A176" s="62">
        <v>16</v>
      </c>
      <c r="B176" s="103" t="s">
        <v>72</v>
      </c>
    </row>
    <row r="177" spans="1:2" ht="12.75" hidden="1">
      <c r="A177" s="11"/>
      <c r="B177" t="s">
        <v>88</v>
      </c>
    </row>
    <row r="178" spans="1:2" ht="12.75" hidden="1">
      <c r="A178" s="11"/>
      <c r="B178" t="s">
        <v>89</v>
      </c>
    </row>
    <row r="179" ht="12.75" hidden="1">
      <c r="A179" s="11"/>
    </row>
    <row r="180" spans="1:2" ht="12.75">
      <c r="A180" s="11"/>
      <c r="B180" t="s">
        <v>234</v>
      </c>
    </row>
    <row r="181" spans="1:2" ht="12.75">
      <c r="A181" s="11"/>
      <c r="B181" t="s">
        <v>48</v>
      </c>
    </row>
    <row r="182" spans="1:2" ht="10.5" customHeight="1">
      <c r="A182" s="24" t="s">
        <v>90</v>
      </c>
      <c r="B182" s="24"/>
    </row>
    <row r="183" spans="1:2" ht="12.75">
      <c r="A183" s="90">
        <v>17</v>
      </c>
      <c r="B183" s="4" t="s">
        <v>14</v>
      </c>
    </row>
    <row r="184" spans="1:2" ht="12.75">
      <c r="A184" s="11"/>
      <c r="B184" t="s">
        <v>123</v>
      </c>
    </row>
    <row r="185" ht="6.75" customHeight="1">
      <c r="A185" s="11"/>
    </row>
    <row r="186" spans="1:2" ht="12.75">
      <c r="A186" s="62">
        <v>18</v>
      </c>
      <c r="B186" s="4" t="s">
        <v>64</v>
      </c>
    </row>
    <row r="187" spans="1:2" ht="7.5" customHeight="1">
      <c r="A187" s="11"/>
      <c r="B187" s="18"/>
    </row>
    <row r="188" spans="1:8" ht="12.75">
      <c r="A188" s="11"/>
      <c r="B188" s="3"/>
      <c r="F188" t="s">
        <v>96</v>
      </c>
      <c r="H188" t="s">
        <v>97</v>
      </c>
    </row>
    <row r="189" spans="1:8" ht="12.75">
      <c r="A189" s="4" t="s">
        <v>90</v>
      </c>
      <c r="F189" t="s">
        <v>52</v>
      </c>
      <c r="H189" t="s">
        <v>52</v>
      </c>
    </row>
    <row r="190" spans="1:2" ht="12.75">
      <c r="A190" s="5"/>
      <c r="B190" t="s">
        <v>98</v>
      </c>
    </row>
    <row r="191" spans="1:8" ht="12.75">
      <c r="A191" s="5"/>
      <c r="B191" s="5" t="s">
        <v>33</v>
      </c>
      <c r="F191" s="25">
        <v>-305</v>
      </c>
      <c r="G191" s="25"/>
      <c r="H191" s="25">
        <v>-771</v>
      </c>
    </row>
    <row r="192" spans="2:8" ht="12.75">
      <c r="B192" s="5" t="s">
        <v>99</v>
      </c>
      <c r="F192" s="25">
        <v>0</v>
      </c>
      <c r="G192" s="25"/>
      <c r="H192" s="25">
        <v>0</v>
      </c>
    </row>
    <row r="193" spans="2:8" ht="12.75">
      <c r="B193" t="s">
        <v>100</v>
      </c>
      <c r="F193" s="63" t="s">
        <v>90</v>
      </c>
      <c r="G193" s="25"/>
      <c r="H193" s="63" t="s">
        <v>90</v>
      </c>
    </row>
    <row r="194" spans="2:8" ht="12.75">
      <c r="B194" s="5" t="s">
        <v>33</v>
      </c>
      <c r="F194" s="25">
        <v>225</v>
      </c>
      <c r="G194" s="25"/>
      <c r="H194" s="25">
        <v>171</v>
      </c>
    </row>
    <row r="195" spans="2:8" ht="12.75">
      <c r="B195" s="5" t="s">
        <v>99</v>
      </c>
      <c r="F195" s="63">
        <v>0</v>
      </c>
      <c r="G195" s="25"/>
      <c r="H195" s="25">
        <v>0</v>
      </c>
    </row>
    <row r="196" spans="6:8" ht="13.5" thickBot="1">
      <c r="F196" s="26">
        <f>SUM(F191:F195)</f>
        <v>-80</v>
      </c>
      <c r="G196" s="26"/>
      <c r="H196" s="26">
        <f>SUM(H191:H195)</f>
        <v>-600</v>
      </c>
    </row>
    <row r="197" ht="8.25" customHeight="1" thickTop="1"/>
    <row r="198" ht="12.75">
      <c r="B198" t="s">
        <v>201</v>
      </c>
    </row>
    <row r="199" ht="12.75">
      <c r="B199" t="s">
        <v>202</v>
      </c>
    </row>
    <row r="200" ht="8.25" customHeight="1"/>
    <row r="201" spans="1:2" ht="12.75">
      <c r="A201" s="4">
        <v>19</v>
      </c>
      <c r="B201" s="4" t="s">
        <v>10</v>
      </c>
    </row>
    <row r="202" ht="12.75">
      <c r="B202" t="s">
        <v>65</v>
      </c>
    </row>
    <row r="203" ht="4.5" customHeight="1"/>
    <row r="204" spans="1:2" s="4" customFormat="1" ht="12.75">
      <c r="A204" s="62">
        <v>20</v>
      </c>
      <c r="B204" s="4" t="s">
        <v>17</v>
      </c>
    </row>
    <row r="205" spans="1:2" ht="12.75">
      <c r="A205" s="11"/>
      <c r="B205" t="s">
        <v>66</v>
      </c>
    </row>
    <row r="206" spans="1:2" ht="12.75">
      <c r="A206" s="11"/>
      <c r="B206" t="s">
        <v>67</v>
      </c>
    </row>
    <row r="207" ht="4.5" customHeight="1">
      <c r="A207" s="62"/>
    </row>
    <row r="208" spans="1:3" ht="12.75">
      <c r="A208" s="76">
        <v>21</v>
      </c>
      <c r="B208" s="4" t="s">
        <v>68</v>
      </c>
      <c r="C208" s="17"/>
    </row>
    <row r="209" spans="1:3" ht="12.75">
      <c r="A209" s="11"/>
      <c r="B209" t="s">
        <v>109</v>
      </c>
      <c r="C209" s="17"/>
    </row>
    <row r="210" ht="9.75" customHeight="1">
      <c r="A210" s="11"/>
    </row>
    <row r="211" spans="1:2" ht="12.75">
      <c r="A211" s="62">
        <v>22</v>
      </c>
      <c r="B211" s="4" t="s">
        <v>124</v>
      </c>
    </row>
    <row r="212" spans="1:2" ht="12.75">
      <c r="A212" s="62"/>
      <c r="B212" s="3" t="s">
        <v>235</v>
      </c>
    </row>
    <row r="213" spans="1:2" ht="12.75">
      <c r="A213" s="62"/>
      <c r="B213" s="4"/>
    </row>
    <row r="214" spans="1:8" ht="12.75">
      <c r="A214" s="62"/>
      <c r="B214" s="4"/>
      <c r="H214" s="7" t="s">
        <v>240</v>
      </c>
    </row>
    <row r="215" spans="1:8" ht="12.75">
      <c r="A215" s="62"/>
      <c r="B215" s="3" t="s">
        <v>102</v>
      </c>
      <c r="H215" s="25">
        <v>1194</v>
      </c>
    </row>
    <row r="216" spans="1:8" ht="12.75">
      <c r="A216" s="62"/>
      <c r="B216" s="3" t="s">
        <v>294</v>
      </c>
      <c r="H216" s="25">
        <v>10869</v>
      </c>
    </row>
    <row r="217" spans="1:8" ht="12.75">
      <c r="A217" s="62"/>
      <c r="B217" s="4"/>
      <c r="H217" s="82">
        <f>SUM(H215:H216)</f>
        <v>12063</v>
      </c>
    </row>
    <row r="218" spans="1:2" ht="12.75">
      <c r="A218" s="62"/>
      <c r="B218" s="4"/>
    </row>
    <row r="219" spans="1:2" ht="12.75">
      <c r="A219" s="62"/>
      <c r="B219" s="3" t="s">
        <v>295</v>
      </c>
    </row>
    <row r="220" spans="1:2" ht="12.75">
      <c r="A220" s="62"/>
      <c r="B220" s="4"/>
    </row>
    <row r="221" spans="1:8" ht="12.75">
      <c r="A221" s="62"/>
      <c r="B221" s="4"/>
      <c r="H221" t="s">
        <v>296</v>
      </c>
    </row>
    <row r="222" spans="1:8" ht="12.75">
      <c r="A222" s="62"/>
      <c r="B222" s="3" t="s">
        <v>102</v>
      </c>
      <c r="H222" s="25">
        <v>4949</v>
      </c>
    </row>
    <row r="223" spans="1:8" ht="12.75">
      <c r="A223" s="62"/>
      <c r="B223" s="3" t="s">
        <v>294</v>
      </c>
      <c r="H223" s="25">
        <v>45066</v>
      </c>
    </row>
    <row r="224" spans="1:8" ht="12.75">
      <c r="A224" s="62"/>
      <c r="B224" s="4"/>
      <c r="H224" s="95">
        <f>SUM(H222:H223)</f>
        <v>50015</v>
      </c>
    </row>
    <row r="225" spans="1:2" ht="12.75">
      <c r="A225" s="62"/>
      <c r="B225" s="3" t="s">
        <v>236</v>
      </c>
    </row>
    <row r="226" spans="1:2" ht="12.75">
      <c r="A226" s="62"/>
      <c r="B226" s="4"/>
    </row>
    <row r="227" spans="1:2" ht="12.75">
      <c r="A227" s="62"/>
      <c r="B227" s="3" t="s">
        <v>297</v>
      </c>
    </row>
    <row r="228" ht="9.75" customHeight="1">
      <c r="A228" s="11"/>
    </row>
    <row r="229" spans="1:2" ht="12.75">
      <c r="A229" s="76">
        <v>23</v>
      </c>
      <c r="B229" s="4" t="s">
        <v>69</v>
      </c>
    </row>
    <row r="230" spans="1:2" ht="12.75">
      <c r="A230" s="11"/>
      <c r="B230" t="s">
        <v>70</v>
      </c>
    </row>
    <row r="231" ht="8.25" customHeight="1">
      <c r="A231" s="11"/>
    </row>
    <row r="232" spans="1:2" ht="12.75">
      <c r="A232" s="62">
        <v>24</v>
      </c>
      <c r="B232" s="4" t="s">
        <v>18</v>
      </c>
    </row>
    <row r="233" spans="1:2" ht="12.75">
      <c r="A233" s="11"/>
      <c r="B233" t="s">
        <v>71</v>
      </c>
    </row>
    <row r="234" ht="7.5" customHeight="1">
      <c r="A234" s="11"/>
    </row>
    <row r="235" spans="1:2" ht="12.75">
      <c r="A235" s="62">
        <v>25</v>
      </c>
      <c r="B235" s="4" t="s">
        <v>149</v>
      </c>
    </row>
    <row r="236" spans="1:2" ht="12.75">
      <c r="A236" s="11"/>
      <c r="B236" s="3" t="s">
        <v>299</v>
      </c>
    </row>
    <row r="237" spans="1:2" ht="10.5" customHeight="1">
      <c r="A237" s="62"/>
      <c r="B237" s="3"/>
    </row>
    <row r="238" spans="1:2" ht="12.75">
      <c r="A238" s="62">
        <v>26</v>
      </c>
      <c r="B238" s="4" t="s">
        <v>19</v>
      </c>
    </row>
    <row r="239" spans="1:2" ht="12.75">
      <c r="A239" s="62"/>
      <c r="B239" s="3" t="s">
        <v>159</v>
      </c>
    </row>
    <row r="240" spans="1:2" ht="9" customHeight="1">
      <c r="A240" s="62"/>
      <c r="B240" s="3"/>
    </row>
    <row r="241" spans="1:10" ht="12.75">
      <c r="A241" s="76" t="s">
        <v>90</v>
      </c>
      <c r="B241" s="3"/>
      <c r="F241" s="68" t="s">
        <v>90</v>
      </c>
      <c r="G241" s="7" t="s">
        <v>102</v>
      </c>
      <c r="H241" s="7"/>
      <c r="I241" s="7" t="s">
        <v>21</v>
      </c>
      <c r="J241" s="7"/>
    </row>
    <row r="242" spans="1:10" ht="12.75">
      <c r="A242" s="62"/>
      <c r="B242" s="3"/>
      <c r="F242" s="7"/>
      <c r="G242" s="21" t="s">
        <v>20</v>
      </c>
      <c r="H242" s="7"/>
      <c r="I242" s="7" t="s">
        <v>22</v>
      </c>
      <c r="J242" s="21"/>
    </row>
    <row r="243" spans="1:10" ht="12.75">
      <c r="A243" s="62"/>
      <c r="G243" s="36" t="s">
        <v>230</v>
      </c>
      <c r="H243" s="7"/>
      <c r="I243" s="36" t="s">
        <v>230</v>
      </c>
      <c r="J243" s="24"/>
    </row>
    <row r="244" spans="1:10" ht="6" customHeight="1">
      <c r="A244" s="62"/>
      <c r="J244" s="24"/>
    </row>
    <row r="245" spans="1:10" ht="12.75" customHeight="1">
      <c r="A245" s="62"/>
      <c r="B245" s="35" t="s">
        <v>84</v>
      </c>
      <c r="J245" s="24"/>
    </row>
    <row r="246" spans="1:10" ht="12.75">
      <c r="A246" s="62"/>
      <c r="B246" t="s">
        <v>50</v>
      </c>
      <c r="G246" s="79">
        <v>60023490</v>
      </c>
      <c r="H246" s="3"/>
      <c r="I246" s="79">
        <v>60020490</v>
      </c>
      <c r="J246" s="65"/>
    </row>
    <row r="247" spans="1:10" ht="12.75">
      <c r="A247" s="62"/>
      <c r="G247" s="79" t="s">
        <v>90</v>
      </c>
      <c r="H247" s="3"/>
      <c r="I247" s="79" t="s">
        <v>90</v>
      </c>
      <c r="J247" s="65"/>
    </row>
    <row r="248" spans="1:10" ht="12.75">
      <c r="A248" s="62"/>
      <c r="B248" t="s">
        <v>87</v>
      </c>
      <c r="G248" s="79">
        <v>0</v>
      </c>
      <c r="H248" s="3"/>
      <c r="I248" s="79">
        <v>2328</v>
      </c>
      <c r="J248" s="65"/>
    </row>
    <row r="249" spans="1:10" ht="12.75">
      <c r="A249" s="62"/>
      <c r="B249" t="s">
        <v>90</v>
      </c>
      <c r="G249" s="79" t="s">
        <v>90</v>
      </c>
      <c r="H249" s="3"/>
      <c r="I249" s="79" t="s">
        <v>90</v>
      </c>
      <c r="J249" s="65"/>
    </row>
    <row r="250" spans="1:10" ht="13.5" thickBot="1">
      <c r="A250" s="62"/>
      <c r="B250" t="s">
        <v>86</v>
      </c>
      <c r="G250" s="80">
        <f>SUM(G246:G249)</f>
        <v>60023490</v>
      </c>
      <c r="H250" s="3"/>
      <c r="I250" s="80">
        <f>SUM(I246:I249)</f>
        <v>60022818</v>
      </c>
      <c r="J250" s="29"/>
    </row>
    <row r="251" spans="1:10" ht="11.25" customHeight="1" thickTop="1">
      <c r="A251" s="62"/>
      <c r="B251" s="3"/>
      <c r="G251" s="3"/>
      <c r="H251" s="3"/>
      <c r="I251" s="3"/>
      <c r="J251" s="24"/>
    </row>
    <row r="252" spans="1:10" ht="12.75">
      <c r="A252" s="62"/>
      <c r="B252" s="3" t="s">
        <v>198</v>
      </c>
      <c r="G252" s="81">
        <v>-1.23</v>
      </c>
      <c r="H252" s="3"/>
      <c r="I252" s="81">
        <v>-2.46</v>
      </c>
      <c r="J252" s="24"/>
    </row>
    <row r="253" spans="1:9" ht="12.75">
      <c r="A253" s="62"/>
      <c r="B253" s="3"/>
      <c r="G253" s="3"/>
      <c r="H253" s="3"/>
      <c r="I253" s="3"/>
    </row>
    <row r="254" spans="1:9" ht="12.75">
      <c r="A254" s="62"/>
      <c r="B254" s="35" t="s">
        <v>85</v>
      </c>
      <c r="G254" s="3"/>
      <c r="H254" s="3"/>
      <c r="I254" s="3"/>
    </row>
    <row r="255" spans="1:9" ht="12.75">
      <c r="A255" s="62"/>
      <c r="B255" s="3" t="s">
        <v>237</v>
      </c>
      <c r="G255" s="3"/>
      <c r="H255" s="3"/>
      <c r="I255" s="3"/>
    </row>
    <row r="256" spans="1:9" ht="12.75">
      <c r="A256" s="62"/>
      <c r="B256" s="3" t="s">
        <v>298</v>
      </c>
      <c r="G256" s="3"/>
      <c r="H256" s="3"/>
      <c r="I256" s="3"/>
    </row>
    <row r="257" spans="1:9" ht="12.75">
      <c r="A257" s="62"/>
      <c r="B257" s="35"/>
      <c r="G257" s="3"/>
      <c r="H257" s="3"/>
      <c r="I257" s="3"/>
    </row>
    <row r="258" spans="1:9" ht="12.75">
      <c r="A258" s="62">
        <v>27</v>
      </c>
      <c r="B258" s="35" t="s">
        <v>118</v>
      </c>
      <c r="G258" s="3"/>
      <c r="H258" s="3"/>
      <c r="I258" s="3"/>
    </row>
    <row r="259" spans="1:9" ht="12.75">
      <c r="A259" s="62"/>
      <c r="B259" s="3" t="s">
        <v>119</v>
      </c>
      <c r="G259" s="3"/>
      <c r="H259" s="3"/>
      <c r="I259" s="3"/>
    </row>
    <row r="260" spans="1:9" ht="12.75">
      <c r="A260" s="62"/>
      <c r="B260" s="3" t="s">
        <v>238</v>
      </c>
      <c r="G260" s="3"/>
      <c r="H260" s="3"/>
      <c r="I260" s="3"/>
    </row>
    <row r="261" ht="12.75">
      <c r="A261" s="76" t="s">
        <v>90</v>
      </c>
    </row>
    <row r="262" spans="1:2" ht="12.75">
      <c r="A262" t="s">
        <v>79</v>
      </c>
      <c r="B262" s="3"/>
    </row>
    <row r="263" spans="1:2" ht="12.75">
      <c r="A263" t="s">
        <v>80</v>
      </c>
      <c r="B263" s="3"/>
    </row>
    <row r="264" ht="8.25" customHeight="1">
      <c r="B264" s="3"/>
    </row>
    <row r="265" spans="1:2" ht="12.75">
      <c r="A265" t="s">
        <v>81</v>
      </c>
      <c r="B265" s="3"/>
    </row>
    <row r="266" spans="1:2" ht="12.75">
      <c r="A266" t="s">
        <v>82</v>
      </c>
      <c r="B266" s="3"/>
    </row>
    <row r="267" ht="12.75">
      <c r="B267" s="3"/>
    </row>
    <row r="268" spans="1:2" ht="12.75">
      <c r="A268" t="s">
        <v>83</v>
      </c>
      <c r="B268" s="3"/>
    </row>
    <row r="269" spans="1:2" ht="12.75">
      <c r="A269" s="83" t="s">
        <v>239</v>
      </c>
      <c r="B269" s="3"/>
    </row>
    <row r="270" spans="1:2" ht="12.75">
      <c r="A270" s="62"/>
      <c r="B270" s="3"/>
    </row>
    <row r="271" spans="1:2" ht="12.75">
      <c r="A271" s="62"/>
      <c r="B271" s="3"/>
    </row>
    <row r="272" spans="1:2" ht="12.75">
      <c r="A272" s="62"/>
      <c r="B272" s="3"/>
    </row>
    <row r="273" spans="1:2" ht="12.75">
      <c r="A273" s="62"/>
      <c r="B273" s="3"/>
    </row>
    <row r="274" spans="1:2" ht="12.75">
      <c r="A274" s="62"/>
      <c r="B274" s="3"/>
    </row>
    <row r="275" spans="1:2" ht="12.75">
      <c r="A275" s="62"/>
      <c r="B275" s="3"/>
    </row>
    <row r="276" spans="1:2" ht="12.75">
      <c r="A276" s="62"/>
      <c r="B276" s="3"/>
    </row>
    <row r="277" spans="1:2" ht="12.75">
      <c r="A277" s="62"/>
      <c r="B277" s="3"/>
    </row>
    <row r="278" spans="1:2" ht="12.75">
      <c r="A278" s="62"/>
      <c r="B278" s="3"/>
    </row>
    <row r="279" spans="1:2" ht="12.75">
      <c r="A279" s="62"/>
      <c r="B279" s="3"/>
    </row>
    <row r="280" spans="1:2" ht="12.75">
      <c r="A280" s="62"/>
      <c r="B280" s="3"/>
    </row>
    <row r="281" spans="1:2" ht="12.75">
      <c r="A281" s="62"/>
      <c r="B281" s="3"/>
    </row>
    <row r="282" spans="1:2" ht="12.75">
      <c r="A282" s="62"/>
      <c r="B282" s="3"/>
    </row>
    <row r="283" spans="1:2" ht="12.75">
      <c r="A283" s="62"/>
      <c r="B283" s="3"/>
    </row>
    <row r="284" spans="1:2" ht="12.75">
      <c r="A284" s="62"/>
      <c r="B284" s="3"/>
    </row>
    <row r="285" spans="1:2" ht="12.75">
      <c r="A285" s="62"/>
      <c r="B285" s="3"/>
    </row>
    <row r="286" spans="1:2" ht="12.75">
      <c r="A286" s="62"/>
      <c r="B286" s="3"/>
    </row>
    <row r="287" spans="1:2" ht="12.75">
      <c r="A287" s="62"/>
      <c r="B287" s="3"/>
    </row>
    <row r="288" spans="1:2" ht="12.75">
      <c r="A288" s="62"/>
      <c r="B288" s="3"/>
    </row>
    <row r="289" spans="1:2" ht="12.75">
      <c r="A289" s="62"/>
      <c r="B289" s="3"/>
    </row>
    <row r="290" spans="1:2" ht="12.75">
      <c r="A290" s="62"/>
      <c r="B290" s="3"/>
    </row>
    <row r="291" spans="1:2" ht="12.75">
      <c r="A291" s="62"/>
      <c r="B291" s="3"/>
    </row>
    <row r="292" spans="1:2" ht="12.75">
      <c r="A292" s="62"/>
      <c r="B292" s="3"/>
    </row>
    <row r="293" spans="1:2" ht="12.75">
      <c r="A293" s="62"/>
      <c r="B293" s="3"/>
    </row>
    <row r="294" spans="1:2" ht="12.75">
      <c r="A294" s="62"/>
      <c r="B294" s="3"/>
    </row>
    <row r="295" spans="1:2" ht="12.75">
      <c r="A295" s="62"/>
      <c r="B295" s="3"/>
    </row>
    <row r="296" spans="1:2" ht="12.75">
      <c r="A296" s="62"/>
      <c r="B296" s="3"/>
    </row>
    <row r="297" spans="1:2" ht="12.75">
      <c r="A297" s="62"/>
      <c r="B297" s="3"/>
    </row>
    <row r="298" spans="1:2" ht="12.75">
      <c r="A298" s="62"/>
      <c r="B298" s="3"/>
    </row>
    <row r="299" spans="1:2" ht="12.75">
      <c r="A299" s="62"/>
      <c r="B299" s="3"/>
    </row>
    <row r="300" spans="1:2" ht="12.75">
      <c r="A300" s="62"/>
      <c r="B300" s="3"/>
    </row>
    <row r="301" spans="1:2" ht="12.75">
      <c r="A301" s="62"/>
      <c r="B301" s="3"/>
    </row>
    <row r="302" spans="1:2" ht="12.75">
      <c r="A302" s="62"/>
      <c r="B302" s="3"/>
    </row>
    <row r="303" spans="1:2" ht="12.75">
      <c r="A303" s="62"/>
      <c r="B303" s="3"/>
    </row>
    <row r="304" spans="1:2" ht="12.75">
      <c r="A304" s="62"/>
      <c r="B304" s="3"/>
    </row>
    <row r="305" spans="1:2" ht="12.75">
      <c r="A305" s="62"/>
      <c r="B305" s="3"/>
    </row>
    <row r="306" spans="1:2" ht="12.75">
      <c r="A306" s="62"/>
      <c r="B306" s="3"/>
    </row>
    <row r="307" spans="1:2" ht="12.75">
      <c r="A307" s="62"/>
      <c r="B307" s="3"/>
    </row>
    <row r="308" spans="1:2" ht="12.75">
      <c r="A308" s="62"/>
      <c r="B308" s="3"/>
    </row>
    <row r="309" spans="1:2" ht="12.75">
      <c r="A309" s="62"/>
      <c r="B309" s="3"/>
    </row>
    <row r="310" spans="1:2" ht="12.75">
      <c r="A310" s="62"/>
      <c r="B310" s="3"/>
    </row>
    <row r="311" spans="1:2" ht="12.75">
      <c r="A311" s="62"/>
      <c r="B311" s="3"/>
    </row>
    <row r="312" spans="1:2" ht="12.75">
      <c r="A312" s="62"/>
      <c r="B312" s="3"/>
    </row>
    <row r="313" spans="1:2" ht="12.75">
      <c r="A313" s="62"/>
      <c r="B313" s="3"/>
    </row>
    <row r="314" spans="1:2" ht="12.75">
      <c r="A314" s="62"/>
      <c r="B314" s="3"/>
    </row>
    <row r="315" spans="1:2" ht="12.75">
      <c r="A315" s="62"/>
      <c r="B315" s="3"/>
    </row>
    <row r="316" spans="1:2" ht="12.75">
      <c r="A316" s="62"/>
      <c r="B316" s="3"/>
    </row>
    <row r="317" spans="1:2" ht="12.75">
      <c r="A317" s="62"/>
      <c r="B317" s="3"/>
    </row>
    <row r="318" spans="1:2" ht="12.75">
      <c r="A318" s="62"/>
      <c r="B318" s="3"/>
    </row>
    <row r="319" spans="1:2" ht="12.75">
      <c r="A319" s="62"/>
      <c r="B319" s="3"/>
    </row>
    <row r="320" spans="1:2" ht="12.75">
      <c r="A320" s="62"/>
      <c r="B320" s="3"/>
    </row>
    <row r="321" spans="1:2" ht="12.75">
      <c r="A321" s="62"/>
      <c r="B321" s="3"/>
    </row>
    <row r="322" spans="1:2" ht="12.75">
      <c r="A322" s="62"/>
      <c r="B322" s="3"/>
    </row>
    <row r="323" spans="1:2" ht="12.75">
      <c r="A323" s="62"/>
      <c r="B323" s="3"/>
    </row>
    <row r="324" spans="1:2" ht="12.75">
      <c r="A324" s="62"/>
      <c r="B324" s="3"/>
    </row>
    <row r="325" spans="1:2" ht="12.75">
      <c r="A325" s="62"/>
      <c r="B325" s="3"/>
    </row>
    <row r="326" spans="1:2" ht="12.75">
      <c r="A326" s="62"/>
      <c r="B326" s="3"/>
    </row>
    <row r="327" spans="1:2" ht="12.75">
      <c r="A327" s="62"/>
      <c r="B327" s="3"/>
    </row>
    <row r="328" spans="1:2" ht="12.75">
      <c r="A328" s="62"/>
      <c r="B328" s="3"/>
    </row>
    <row r="329" spans="1:2" ht="12.75">
      <c r="A329" s="62"/>
      <c r="B329" s="3"/>
    </row>
    <row r="330" spans="1:2" ht="12.75">
      <c r="A330" s="62"/>
      <c r="B330" s="3"/>
    </row>
    <row r="331" spans="1:2" ht="12.75">
      <c r="A331" s="62"/>
      <c r="B331" s="3"/>
    </row>
    <row r="332" spans="1:2" ht="12.75">
      <c r="A332" s="62"/>
      <c r="B332" s="3"/>
    </row>
    <row r="333" spans="1:2" ht="12.75">
      <c r="A333" s="62"/>
      <c r="B333" s="3"/>
    </row>
    <row r="334" spans="1:2" ht="12.75">
      <c r="A334" s="62"/>
      <c r="B334" s="3"/>
    </row>
    <row r="335" spans="1:2" ht="12.75">
      <c r="A335" s="62"/>
      <c r="B335" s="3"/>
    </row>
    <row r="336" spans="1:2" ht="12.75">
      <c r="A336" s="62"/>
      <c r="B336" s="3"/>
    </row>
    <row r="337" spans="1:2" ht="12.75">
      <c r="A337" s="62"/>
      <c r="B337" s="3"/>
    </row>
    <row r="338" spans="1:2" ht="12.75">
      <c r="A338" s="62"/>
      <c r="B338" s="3"/>
    </row>
    <row r="339" spans="1:2" ht="12.75">
      <c r="A339" s="62"/>
      <c r="B339" s="3"/>
    </row>
    <row r="340" spans="1:2" ht="12.75">
      <c r="A340" s="62"/>
      <c r="B340" s="3"/>
    </row>
    <row r="341" spans="1:2" ht="12.75">
      <c r="A341" s="62"/>
      <c r="B341" s="3"/>
    </row>
    <row r="342" spans="1:2" ht="12.75">
      <c r="A342" s="62"/>
      <c r="B342" s="3"/>
    </row>
    <row r="343" spans="1:2" ht="12.75">
      <c r="A343" s="62"/>
      <c r="B343" s="3"/>
    </row>
    <row r="344" spans="1:2" ht="12.75">
      <c r="A344" s="62"/>
      <c r="B344" s="3"/>
    </row>
    <row r="345" spans="1:2" ht="12.75">
      <c r="A345" s="62"/>
      <c r="B345" s="3"/>
    </row>
    <row r="346" spans="1:2" ht="12.75">
      <c r="A346" s="62"/>
      <c r="B346" s="3"/>
    </row>
    <row r="347" spans="1:2" ht="12.75">
      <c r="A347" s="62"/>
      <c r="B347" s="3"/>
    </row>
    <row r="348" spans="1:2" ht="12.75">
      <c r="A348" s="62"/>
      <c r="B348" s="3"/>
    </row>
    <row r="349" spans="1:2" ht="12.75">
      <c r="A349" s="62"/>
      <c r="B349" s="3"/>
    </row>
    <row r="350" spans="1:2" ht="12.75">
      <c r="A350" s="62"/>
      <c r="B350" s="3"/>
    </row>
    <row r="351" spans="1:2" ht="12.75">
      <c r="A351" s="62"/>
      <c r="B351" s="3"/>
    </row>
    <row r="352" spans="1:2" ht="12.75">
      <c r="A352" s="62"/>
      <c r="B352" s="3"/>
    </row>
    <row r="353" spans="1:2" ht="12.75">
      <c r="A353" s="62"/>
      <c r="B353" s="3"/>
    </row>
    <row r="354" spans="1:2" ht="12.75">
      <c r="A354" s="62"/>
      <c r="B354" s="3"/>
    </row>
    <row r="355" spans="1:2" ht="12.75">
      <c r="A355" s="62"/>
      <c r="B355" s="3"/>
    </row>
    <row r="356" spans="1:2" ht="12.75">
      <c r="A356" s="62"/>
      <c r="B356" s="3"/>
    </row>
    <row r="357" spans="1:2" ht="12.75">
      <c r="A357" s="62"/>
      <c r="B357" s="3"/>
    </row>
    <row r="358" spans="1:2" ht="12.75">
      <c r="A358" s="62"/>
      <c r="B358" s="3"/>
    </row>
    <row r="359" spans="1:2" ht="12.75">
      <c r="A359" s="62"/>
      <c r="B359" s="3"/>
    </row>
    <row r="360" spans="1:2" ht="12.75">
      <c r="A360" s="62"/>
      <c r="B360" s="3"/>
    </row>
    <row r="361" spans="1:2" ht="12.75">
      <c r="A361" s="62"/>
      <c r="B361" s="3"/>
    </row>
    <row r="362" spans="1:2" ht="12.75">
      <c r="A362" s="62"/>
      <c r="B362" s="3"/>
    </row>
    <row r="363" spans="1:2" ht="12.75">
      <c r="A363" s="62"/>
      <c r="B363" s="3"/>
    </row>
    <row r="364" spans="1:2" ht="12.75">
      <c r="A364" s="62"/>
      <c r="B364" s="3"/>
    </row>
    <row r="365" spans="1:2" ht="12.75">
      <c r="A365" s="62"/>
      <c r="B365" s="3"/>
    </row>
    <row r="366" spans="1:2" ht="12.75">
      <c r="A366" s="62"/>
      <c r="B366" s="3"/>
    </row>
    <row r="367" spans="1:2" ht="12.75">
      <c r="A367" s="62"/>
      <c r="B367" s="3"/>
    </row>
    <row r="368" spans="1:2" ht="12.75">
      <c r="A368" s="62"/>
      <c r="B368" s="3"/>
    </row>
    <row r="369" spans="1:2" ht="12.75">
      <c r="A369" s="62"/>
      <c r="B369" s="3"/>
    </row>
    <row r="370" spans="1:2" ht="12.75">
      <c r="A370" s="62"/>
      <c r="B370" s="3"/>
    </row>
    <row r="371" spans="1:2" ht="12.75">
      <c r="A371" s="62"/>
      <c r="B371" s="3"/>
    </row>
    <row r="372" spans="1:2" ht="12.75">
      <c r="A372" s="62"/>
      <c r="B372" s="3"/>
    </row>
    <row r="373" spans="1:2" ht="12.75">
      <c r="A373" s="62"/>
      <c r="B373" s="3"/>
    </row>
    <row r="374" spans="1:2" ht="12.75">
      <c r="A374" s="62"/>
      <c r="B374" s="3"/>
    </row>
    <row r="375" spans="1:2" ht="12.75">
      <c r="A375" s="62"/>
      <c r="B375" s="3"/>
    </row>
    <row r="376" spans="1:2" ht="12.75">
      <c r="A376" s="62"/>
      <c r="B376" s="3"/>
    </row>
    <row r="377" spans="1:2" ht="12.75">
      <c r="A377" s="62"/>
      <c r="B377" s="3"/>
    </row>
    <row r="378" spans="1:2" ht="12.75">
      <c r="A378" s="62"/>
      <c r="B378" s="3"/>
    </row>
    <row r="379" spans="1:2" ht="12.75">
      <c r="A379" s="62"/>
      <c r="B379" s="3"/>
    </row>
    <row r="380" spans="1:2" ht="12.75">
      <c r="A380" s="62"/>
      <c r="B380" s="3"/>
    </row>
    <row r="381" spans="1:2" ht="12.75">
      <c r="A381" s="62"/>
      <c r="B381" s="3"/>
    </row>
    <row r="382" spans="1:2" ht="12.75">
      <c r="A382" s="62"/>
      <c r="B382" s="3"/>
    </row>
    <row r="383" spans="1:2" ht="12.75">
      <c r="A383" s="62"/>
      <c r="B383" s="3"/>
    </row>
    <row r="384" spans="1:2" ht="12.75">
      <c r="A384" s="62"/>
      <c r="B384" s="3"/>
    </row>
    <row r="385" spans="1:2" ht="12.75">
      <c r="A385" s="62"/>
      <c r="B385" s="3"/>
    </row>
    <row r="386" spans="1:2" ht="12.75">
      <c r="A386" s="62"/>
      <c r="B386" s="3"/>
    </row>
    <row r="387" spans="1:2" ht="12.75">
      <c r="A387" s="62"/>
      <c r="B387" s="3"/>
    </row>
    <row r="388" spans="1:2" ht="12.75">
      <c r="A388" s="62"/>
      <c r="B388" s="3"/>
    </row>
    <row r="389" spans="1:2" ht="12.75">
      <c r="A389" s="62"/>
      <c r="B389" s="3"/>
    </row>
    <row r="390" spans="1:2" ht="12.75">
      <c r="A390" s="62"/>
      <c r="B390" s="3"/>
    </row>
    <row r="391" spans="1:2" ht="12.75">
      <c r="A391" s="62"/>
      <c r="B391" s="3"/>
    </row>
    <row r="392" spans="1:2" ht="12.75">
      <c r="A392" s="62"/>
      <c r="B392" s="3"/>
    </row>
    <row r="393" spans="1:2" ht="12.75">
      <c r="A393" s="62"/>
      <c r="B393" s="3"/>
    </row>
    <row r="394" spans="1:2" ht="12.75">
      <c r="A394" s="62"/>
      <c r="B394" s="3"/>
    </row>
    <row r="395" spans="1:2" ht="12.75">
      <c r="A395" s="62"/>
      <c r="B395" s="3"/>
    </row>
    <row r="396" spans="1:2" ht="12.75">
      <c r="A396" s="62"/>
      <c r="B396" s="3"/>
    </row>
    <row r="397" spans="1:2" ht="12.75">
      <c r="A397" s="62"/>
      <c r="B397" s="3"/>
    </row>
    <row r="398" spans="1:2" ht="12.75">
      <c r="A398" s="62"/>
      <c r="B398" s="3"/>
    </row>
    <row r="399" spans="1:2" ht="12.75">
      <c r="A399" s="62"/>
      <c r="B399" s="3"/>
    </row>
    <row r="400" spans="1:2" ht="12.75">
      <c r="A400" s="62"/>
      <c r="B400" s="3"/>
    </row>
    <row r="401" spans="1:2" ht="12.75">
      <c r="A401" s="62"/>
      <c r="B401" s="3"/>
    </row>
    <row r="402" spans="1:2" ht="12.75">
      <c r="A402" s="62"/>
      <c r="B402" s="3"/>
    </row>
    <row r="403" spans="1:2" ht="12.75">
      <c r="A403" s="62"/>
      <c r="B403" s="3"/>
    </row>
    <row r="404" spans="1:2" ht="12.75">
      <c r="A404" s="62"/>
      <c r="B404" s="3"/>
    </row>
    <row r="405" spans="1:2" ht="12.75">
      <c r="A405" s="62"/>
      <c r="B405" s="3"/>
    </row>
    <row r="406" spans="1:2" ht="12.75">
      <c r="A406" s="62"/>
      <c r="B406" s="3"/>
    </row>
    <row r="407" spans="1:2" ht="12.75">
      <c r="A407" s="62"/>
      <c r="B407" s="3"/>
    </row>
    <row r="408" spans="1:2" ht="12.75">
      <c r="A408" s="62"/>
      <c r="B408" s="3"/>
    </row>
    <row r="409" spans="1:2" ht="12.75">
      <c r="A409" s="62"/>
      <c r="B409" s="3"/>
    </row>
    <row r="410" spans="1:2" ht="12.75">
      <c r="A410" s="62"/>
      <c r="B410" s="3"/>
    </row>
    <row r="411" spans="1:2" ht="12.75">
      <c r="A411" s="62"/>
      <c r="B411" s="3"/>
    </row>
    <row r="412" spans="1:2" ht="12.75">
      <c r="A412" s="62"/>
      <c r="B412" s="3"/>
    </row>
    <row r="413" spans="1:2" ht="12.75">
      <c r="A413" s="62"/>
      <c r="B413" s="3"/>
    </row>
    <row r="414" spans="1:2" ht="12.75">
      <c r="A414" s="62"/>
      <c r="B414" s="3"/>
    </row>
    <row r="415" spans="1:2" ht="12.75">
      <c r="A415" s="62"/>
      <c r="B415" s="3"/>
    </row>
    <row r="416" spans="1:2" ht="12.75">
      <c r="A416" s="62"/>
      <c r="B416" s="3"/>
    </row>
    <row r="417" spans="1:2" ht="12.75">
      <c r="A417" s="62"/>
      <c r="B417" s="3"/>
    </row>
    <row r="418" spans="1:2" ht="12.75">
      <c r="A418" s="62"/>
      <c r="B418" s="3"/>
    </row>
    <row r="419" spans="1:2" ht="12.75">
      <c r="A419" s="62"/>
      <c r="B419" s="3"/>
    </row>
    <row r="420" spans="1:2" ht="12.75">
      <c r="A420" s="62"/>
      <c r="B420" s="3"/>
    </row>
    <row r="421" spans="1:2" ht="12.75">
      <c r="A421" s="62"/>
      <c r="B421" s="3"/>
    </row>
    <row r="422" spans="1:2" ht="12.75">
      <c r="A422" s="62"/>
      <c r="B422" s="3"/>
    </row>
    <row r="423" spans="1:2" ht="12.75">
      <c r="A423" s="62"/>
      <c r="B423" s="3"/>
    </row>
    <row r="424" spans="1:2" ht="12.75">
      <c r="A424" s="62"/>
      <c r="B424" s="3"/>
    </row>
    <row r="425" spans="1:2" ht="12.75">
      <c r="A425" s="62"/>
      <c r="B425" s="3"/>
    </row>
    <row r="426" spans="1:2" ht="12.75">
      <c r="A426" s="62"/>
      <c r="B426" s="3"/>
    </row>
    <row r="427" spans="1:2" ht="12.75">
      <c r="A427" s="62"/>
      <c r="B427" s="3"/>
    </row>
    <row r="428" spans="1:2" ht="12.75">
      <c r="A428" s="62"/>
      <c r="B428" s="3"/>
    </row>
    <row r="429" spans="1:2" ht="12.75">
      <c r="A429" s="62"/>
      <c r="B429" s="3"/>
    </row>
    <row r="430" spans="1:2" ht="12.75">
      <c r="A430" s="62"/>
      <c r="B430" s="3"/>
    </row>
    <row r="431" spans="1:2" ht="12.75">
      <c r="A431" s="62"/>
      <c r="B431" s="3"/>
    </row>
    <row r="432" spans="1:2" ht="12.75">
      <c r="A432" s="62"/>
      <c r="B432" s="3"/>
    </row>
    <row r="433" spans="1:2" ht="12.75">
      <c r="A433" s="62"/>
      <c r="B433" s="3"/>
    </row>
    <row r="434" spans="1:2" ht="12.75">
      <c r="A434" s="62"/>
      <c r="B434" s="3"/>
    </row>
    <row r="435" spans="1:2" ht="12.75">
      <c r="A435" s="62"/>
      <c r="B435" s="3"/>
    </row>
    <row r="436" spans="1:2" ht="12.75">
      <c r="A436" s="62"/>
      <c r="B436" s="3"/>
    </row>
    <row r="437" spans="1:2" ht="12.75">
      <c r="A437" s="62"/>
      <c r="B437" s="3"/>
    </row>
    <row r="438" spans="1:2" ht="12.75">
      <c r="A438" s="62"/>
      <c r="B438" s="3"/>
    </row>
    <row r="439" spans="1:2" ht="12.75">
      <c r="A439" s="62"/>
      <c r="B439" s="3"/>
    </row>
    <row r="440" spans="1:2" ht="12.75">
      <c r="A440" s="62"/>
      <c r="B440" s="3"/>
    </row>
    <row r="441" spans="1:2" ht="12.75">
      <c r="A441" s="62"/>
      <c r="B441" s="3"/>
    </row>
    <row r="442" spans="1:2" ht="12.75">
      <c r="A442" s="62"/>
      <c r="B442" s="3"/>
    </row>
    <row r="443" spans="1:2" ht="12.75">
      <c r="A443" s="62"/>
      <c r="B443" s="3"/>
    </row>
    <row r="444" spans="1:2" ht="12.75">
      <c r="A444" s="62"/>
      <c r="B444" s="3"/>
    </row>
    <row r="445" spans="1:2" ht="12.75">
      <c r="A445" s="62"/>
      <c r="B445" s="3"/>
    </row>
    <row r="446" spans="1:2" ht="12.75">
      <c r="A446" s="62"/>
      <c r="B446" s="3"/>
    </row>
    <row r="447" spans="1:2" ht="12.75">
      <c r="A447" s="62"/>
      <c r="B447" s="3"/>
    </row>
    <row r="448" spans="1:2" ht="12.75">
      <c r="A448" s="62"/>
      <c r="B448" s="3"/>
    </row>
    <row r="449" spans="1:2" ht="12.75">
      <c r="A449" s="62"/>
      <c r="B449" s="3"/>
    </row>
    <row r="450" spans="1:2" ht="12.75">
      <c r="A450" s="62"/>
      <c r="B450" s="3"/>
    </row>
    <row r="451" spans="1:2" ht="12.75">
      <c r="A451" s="62"/>
      <c r="B451" s="3"/>
    </row>
    <row r="452" spans="1:2" ht="12.75">
      <c r="A452" s="62"/>
      <c r="B452" s="3"/>
    </row>
    <row r="453" spans="1:2" ht="12.75">
      <c r="A453" s="62"/>
      <c r="B453" s="3"/>
    </row>
    <row r="454" spans="1:2" ht="12.75">
      <c r="A454" s="62"/>
      <c r="B454" s="3"/>
    </row>
    <row r="455" spans="1:2" ht="12.75">
      <c r="A455" s="62"/>
      <c r="B455" s="3"/>
    </row>
    <row r="456" spans="1:2" ht="12.75">
      <c r="A456" s="62"/>
      <c r="B456" s="3"/>
    </row>
    <row r="457" spans="1:2" ht="12.75">
      <c r="A457" s="62"/>
      <c r="B457" s="3"/>
    </row>
    <row r="458" spans="1:2" ht="12.75">
      <c r="A458" s="62"/>
      <c r="B458" s="3"/>
    </row>
    <row r="459" spans="1:2" ht="12.75">
      <c r="A459" s="62"/>
      <c r="B459" s="3"/>
    </row>
    <row r="460" spans="1:2" ht="12.75">
      <c r="A460" s="62"/>
      <c r="B460" s="3"/>
    </row>
    <row r="461" spans="1:2" ht="12.75">
      <c r="A461" s="62"/>
      <c r="B461" s="3"/>
    </row>
    <row r="462" spans="1:2" ht="12.75">
      <c r="A462" s="62"/>
      <c r="B462" s="3"/>
    </row>
    <row r="463" spans="1:2" ht="12.75">
      <c r="A463" s="62"/>
      <c r="B463" s="3"/>
    </row>
    <row r="464" spans="1:2" ht="12.75">
      <c r="A464" s="62"/>
      <c r="B464" s="3"/>
    </row>
    <row r="465" spans="1:2" ht="12.75">
      <c r="A465" s="62"/>
      <c r="B465" s="3"/>
    </row>
    <row r="466" spans="1:2" ht="12.75">
      <c r="A466" s="62"/>
      <c r="B466" s="3"/>
    </row>
    <row r="467" spans="1:2" ht="12.75">
      <c r="A467" s="62"/>
      <c r="B467" s="3"/>
    </row>
    <row r="468" spans="1:2" ht="12.75">
      <c r="A468" s="62"/>
      <c r="B468" s="3"/>
    </row>
    <row r="469" spans="1:2" ht="12.75">
      <c r="A469" s="62"/>
      <c r="B469" s="3"/>
    </row>
    <row r="470" spans="1:2" ht="12.75">
      <c r="A470" s="62"/>
      <c r="B470" s="3"/>
    </row>
    <row r="471" spans="1:2" ht="12.75">
      <c r="A471" s="62"/>
      <c r="B471" s="3"/>
    </row>
    <row r="472" spans="1:2" ht="12.75">
      <c r="A472" s="62"/>
      <c r="B472" s="3"/>
    </row>
    <row r="473" spans="1:2" ht="12.75">
      <c r="A473" s="62"/>
      <c r="B473" s="3"/>
    </row>
    <row r="474" spans="1:2" ht="12.75">
      <c r="A474" s="62"/>
      <c r="B474" s="3"/>
    </row>
    <row r="475" spans="1:2" ht="12.75">
      <c r="A475" s="62"/>
      <c r="B475" s="3"/>
    </row>
    <row r="476" spans="1:2" ht="12.75">
      <c r="A476" s="62"/>
      <c r="B476" s="3"/>
    </row>
    <row r="477" spans="1:2" ht="12.75">
      <c r="A477" s="62"/>
      <c r="B477" s="3"/>
    </row>
    <row r="478" spans="1:2" ht="12.75">
      <c r="A478" s="62"/>
      <c r="B478" s="3"/>
    </row>
    <row r="479" spans="1:2" ht="12.75">
      <c r="A479" s="62"/>
      <c r="B479" s="3"/>
    </row>
    <row r="480" spans="1:2" ht="12.75">
      <c r="A480" s="62"/>
      <c r="B480" s="3"/>
    </row>
    <row r="481" spans="1:2" ht="12.75">
      <c r="A481" s="62"/>
      <c r="B481" s="3"/>
    </row>
    <row r="482" spans="1:2" ht="12.75">
      <c r="A482" s="62"/>
      <c r="B482" s="3"/>
    </row>
    <row r="483" spans="1:2" ht="12.75">
      <c r="A483" s="62"/>
      <c r="B483" s="3"/>
    </row>
    <row r="484" spans="1:2" ht="12.75">
      <c r="A484" s="62"/>
      <c r="B484" s="3"/>
    </row>
    <row r="485" spans="1:2" ht="12.75">
      <c r="A485" s="62"/>
      <c r="B485" s="3"/>
    </row>
    <row r="486" spans="1:2" ht="12.75">
      <c r="A486" s="62"/>
      <c r="B486" s="3"/>
    </row>
    <row r="487" spans="1:2" ht="12.75">
      <c r="A487" s="62"/>
      <c r="B487" s="3"/>
    </row>
    <row r="488" spans="1:2" ht="12.75">
      <c r="A488" s="62"/>
      <c r="B488" s="3"/>
    </row>
    <row r="489" spans="1:2" ht="12.75">
      <c r="A489" s="62"/>
      <c r="B489" s="3"/>
    </row>
    <row r="490" spans="1:2" ht="12.75">
      <c r="A490" s="62"/>
      <c r="B490" s="3"/>
    </row>
    <row r="491" spans="1:2" ht="12.75">
      <c r="A491" s="62"/>
      <c r="B491" s="3"/>
    </row>
    <row r="492" spans="1:2" ht="12.75">
      <c r="A492" s="62"/>
      <c r="B492" s="3"/>
    </row>
    <row r="493" spans="1:2" ht="12.75">
      <c r="A493" s="62"/>
      <c r="B493" s="3"/>
    </row>
    <row r="494" spans="1:2" ht="12.75">
      <c r="A494" s="62"/>
      <c r="B494" s="3"/>
    </row>
    <row r="495" spans="1:2" ht="12.75">
      <c r="A495" s="62"/>
      <c r="B495" s="3"/>
    </row>
    <row r="496" spans="1:2" ht="12.75">
      <c r="A496" s="62"/>
      <c r="B496" s="3"/>
    </row>
    <row r="497" spans="1:2" ht="12.75">
      <c r="A497" s="62"/>
      <c r="B497" s="3"/>
    </row>
    <row r="498" spans="1:2" ht="12.75">
      <c r="A498" s="62"/>
      <c r="B498" s="3"/>
    </row>
    <row r="499" spans="1:2" ht="12.75">
      <c r="A499" s="62"/>
      <c r="B499" s="3"/>
    </row>
    <row r="500" spans="1:2" ht="12.75">
      <c r="A500" s="62"/>
      <c r="B500" s="3"/>
    </row>
    <row r="501" spans="1:2" ht="12.75">
      <c r="A501" s="62"/>
      <c r="B501" s="3"/>
    </row>
    <row r="502" spans="1:2" ht="12.75">
      <c r="A502" s="62"/>
      <c r="B502" s="3"/>
    </row>
    <row r="503" spans="1:2" ht="12.75">
      <c r="A503" s="62"/>
      <c r="B503" s="3"/>
    </row>
    <row r="504" spans="1:2" ht="12.75">
      <c r="A504" s="62"/>
      <c r="B504" s="3"/>
    </row>
    <row r="505" spans="1:2" ht="12.75">
      <c r="A505" s="62"/>
      <c r="B505" s="3"/>
    </row>
    <row r="506" spans="1:2" ht="12.75">
      <c r="A506" s="62"/>
      <c r="B506" s="3"/>
    </row>
    <row r="507" spans="1:2" ht="12.75">
      <c r="A507" s="62"/>
      <c r="B507" s="3"/>
    </row>
    <row r="508" spans="1:2" ht="12.75">
      <c r="A508" s="62"/>
      <c r="B508" s="3"/>
    </row>
    <row r="509" spans="1:2" ht="12.75">
      <c r="A509" s="62"/>
      <c r="B509" s="3"/>
    </row>
    <row r="510" spans="1:2" ht="12.75">
      <c r="A510" s="62"/>
      <c r="B510" s="3"/>
    </row>
    <row r="511" spans="1:2" ht="12.75">
      <c r="A511" s="62"/>
      <c r="B511" s="3"/>
    </row>
    <row r="512" spans="1:2" ht="12.75">
      <c r="A512" s="62"/>
      <c r="B512" s="3"/>
    </row>
    <row r="513" spans="1:2" ht="12.75">
      <c r="A513" s="62"/>
      <c r="B513" s="3"/>
    </row>
    <row r="514" spans="1:2" ht="12.75">
      <c r="A514" s="62"/>
      <c r="B514" s="3"/>
    </row>
    <row r="515" spans="1:2" ht="12.75">
      <c r="A515" s="62"/>
      <c r="B515" s="3"/>
    </row>
    <row r="516" spans="1:2" ht="12.75">
      <c r="A516" s="62"/>
      <c r="B516" s="3"/>
    </row>
    <row r="517" spans="1:2" ht="12.75">
      <c r="A517" s="62"/>
      <c r="B517" s="3"/>
    </row>
    <row r="518" spans="1:2" ht="12.75">
      <c r="A518" s="62"/>
      <c r="B518" s="3"/>
    </row>
    <row r="519" spans="1:2" ht="12.75">
      <c r="A519" s="62"/>
      <c r="B519" s="3"/>
    </row>
    <row r="520" spans="1:2" ht="12.75">
      <c r="A520" s="62"/>
      <c r="B520" s="3"/>
    </row>
    <row r="521" spans="1:2" ht="12.75">
      <c r="A521" s="62"/>
      <c r="B521" s="3"/>
    </row>
    <row r="522" spans="1:2" ht="12.75">
      <c r="A522" s="62"/>
      <c r="B522" s="3"/>
    </row>
    <row r="523" spans="1:2" ht="12.75">
      <c r="A523" s="62"/>
      <c r="B523" s="3"/>
    </row>
    <row r="524" spans="1:2" ht="12.75">
      <c r="A524" s="62"/>
      <c r="B524" s="3"/>
    </row>
    <row r="525" spans="1:2" ht="12.75">
      <c r="A525" s="62"/>
      <c r="B525" s="3"/>
    </row>
    <row r="526" spans="1:2" ht="12.75">
      <c r="A526" s="62"/>
      <c r="B526" s="3"/>
    </row>
    <row r="527" spans="1:2" ht="12.75">
      <c r="A527" s="62"/>
      <c r="B527" s="3"/>
    </row>
    <row r="528" spans="1:2" ht="12.75">
      <c r="A528" s="62"/>
      <c r="B528" s="3"/>
    </row>
    <row r="529" spans="1:2" ht="12.75">
      <c r="A529" s="62"/>
      <c r="B529" s="3"/>
    </row>
    <row r="530" spans="1:2" ht="12.75">
      <c r="A530" s="62"/>
      <c r="B530" s="3"/>
    </row>
    <row r="531" spans="1:2" ht="12.75">
      <c r="A531" s="62"/>
      <c r="B531" s="3"/>
    </row>
    <row r="532" spans="1:2" ht="12.75">
      <c r="A532" s="62"/>
      <c r="B532" s="3"/>
    </row>
    <row r="533" spans="1:2" ht="12.75">
      <c r="A533" s="62"/>
      <c r="B533" s="3"/>
    </row>
    <row r="534" spans="1:2" ht="12.75">
      <c r="A534" s="62"/>
      <c r="B534" s="3"/>
    </row>
    <row r="535" spans="1:2" ht="12.75">
      <c r="A535" s="62"/>
      <c r="B535" s="3"/>
    </row>
    <row r="536" spans="1:2" ht="12.75">
      <c r="A536" s="62"/>
      <c r="B536" s="3"/>
    </row>
    <row r="537" spans="1:2" ht="12.75">
      <c r="A537" s="62"/>
      <c r="B537" s="3"/>
    </row>
    <row r="538" spans="1:2" ht="12.75">
      <c r="A538" s="62"/>
      <c r="B538" s="3"/>
    </row>
    <row r="539" spans="1:2" ht="12.75">
      <c r="A539" s="62"/>
      <c r="B539" s="3"/>
    </row>
    <row r="540" spans="1:2" ht="12.75">
      <c r="A540" s="62"/>
      <c r="B540" s="3"/>
    </row>
    <row r="541" spans="1:2" ht="12.75">
      <c r="A541" s="62"/>
      <c r="B541" s="3"/>
    </row>
    <row r="542" spans="1:2" ht="12.75">
      <c r="A542" s="62"/>
      <c r="B542" s="3"/>
    </row>
    <row r="543" spans="1:2" ht="12.75">
      <c r="A543" s="62"/>
      <c r="B543" s="3"/>
    </row>
    <row r="544" spans="1:2" ht="12.75">
      <c r="A544" s="62"/>
      <c r="B544" s="3"/>
    </row>
    <row r="545" spans="1:2" ht="12.75">
      <c r="A545" s="62"/>
      <c r="B545" s="3"/>
    </row>
    <row r="546" spans="1:2" ht="12.75">
      <c r="A546" s="62"/>
      <c r="B546" s="3"/>
    </row>
    <row r="547" spans="1:2" ht="12.75">
      <c r="A547" s="62"/>
      <c r="B547" s="3"/>
    </row>
    <row r="548" spans="1:2" ht="12.75">
      <c r="A548" s="62"/>
      <c r="B548" s="3"/>
    </row>
    <row r="549" spans="1:2" ht="12.75">
      <c r="A549" s="62"/>
      <c r="B549" s="3"/>
    </row>
    <row r="550" spans="1:2" ht="12.75">
      <c r="A550" s="62"/>
      <c r="B550" s="3"/>
    </row>
    <row r="551" spans="1:2" ht="12.75">
      <c r="A551" s="62"/>
      <c r="B551" s="3"/>
    </row>
    <row r="552" spans="1:2" ht="12.75">
      <c r="A552" s="62"/>
      <c r="B552" s="3"/>
    </row>
    <row r="553" spans="1:2" ht="12.75">
      <c r="A553" s="62"/>
      <c r="B553" s="3"/>
    </row>
    <row r="554" spans="1:2" ht="12.75">
      <c r="A554" s="62"/>
      <c r="B554" s="3"/>
    </row>
    <row r="555" spans="1:2" ht="12.75">
      <c r="A555" s="62"/>
      <c r="B555" s="3"/>
    </row>
    <row r="556" spans="1:2" ht="12.75">
      <c r="A556" s="62"/>
      <c r="B556" s="3"/>
    </row>
    <row r="557" spans="1:2" ht="12.75">
      <c r="A557" s="62"/>
      <c r="B557" s="3"/>
    </row>
    <row r="558" spans="1:2" ht="12.75">
      <c r="A558" s="62"/>
      <c r="B558" s="3"/>
    </row>
    <row r="559" spans="1:2" ht="12.75">
      <c r="A559" s="62"/>
      <c r="B559" s="3"/>
    </row>
    <row r="560" spans="1:2" ht="12.75">
      <c r="A560" s="62"/>
      <c r="B560" s="3"/>
    </row>
    <row r="561" spans="1:2" ht="12.75">
      <c r="A561" s="62"/>
      <c r="B561" s="3"/>
    </row>
    <row r="562" spans="1:2" ht="12.75">
      <c r="A562" s="62"/>
      <c r="B562" s="3"/>
    </row>
    <row r="563" spans="1:2" ht="12.75">
      <c r="A563" s="62"/>
      <c r="B563" s="3"/>
    </row>
    <row r="564" spans="1:2" ht="12.75">
      <c r="A564" s="62"/>
      <c r="B564" s="3"/>
    </row>
    <row r="565" spans="1:2" ht="12.75">
      <c r="A565" s="62"/>
      <c r="B565" s="3"/>
    </row>
    <row r="566" spans="1:2" ht="12.75">
      <c r="A566" s="62"/>
      <c r="B566" s="3"/>
    </row>
    <row r="567" spans="1:2" ht="12.75">
      <c r="A567" s="62"/>
      <c r="B567" s="3"/>
    </row>
    <row r="568" spans="1:2" ht="12.75">
      <c r="A568" s="62"/>
      <c r="B568" s="3"/>
    </row>
    <row r="569" spans="1:2" ht="12.75">
      <c r="A569" s="62"/>
      <c r="B569" s="3"/>
    </row>
    <row r="570" spans="1:2" ht="12.75">
      <c r="A570" s="62"/>
      <c r="B570" s="3"/>
    </row>
    <row r="571" spans="1:2" ht="12.75">
      <c r="A571" s="62"/>
      <c r="B571" s="3"/>
    </row>
    <row r="572" spans="1:2" ht="12.75">
      <c r="A572" s="62"/>
      <c r="B572" s="3"/>
    </row>
    <row r="573" spans="1:2" ht="12.75">
      <c r="A573" s="62"/>
      <c r="B573" s="3"/>
    </row>
    <row r="574" spans="1:2" ht="12.75">
      <c r="A574" s="62"/>
      <c r="B574" s="3"/>
    </row>
    <row r="575" spans="1:2" ht="12.75">
      <c r="A575" s="62"/>
      <c r="B575" s="3"/>
    </row>
    <row r="576" spans="1:2" ht="12.75">
      <c r="A576" s="62"/>
      <c r="B576" s="3"/>
    </row>
    <row r="577" spans="1:2" ht="12.75">
      <c r="A577" s="62"/>
      <c r="B577" s="3"/>
    </row>
    <row r="578" spans="1:2" ht="12.75">
      <c r="A578" s="62"/>
      <c r="B578" s="3"/>
    </row>
    <row r="579" spans="1:2" ht="12.75">
      <c r="A579" s="62"/>
      <c r="B579" s="3"/>
    </row>
    <row r="580" spans="1:2" ht="12.75">
      <c r="A580" s="62"/>
      <c r="B580" s="3"/>
    </row>
    <row r="581" spans="1:2" ht="12.75">
      <c r="A581" s="62"/>
      <c r="B581" s="3"/>
    </row>
    <row r="582" spans="1:2" ht="12.75">
      <c r="A582" s="62"/>
      <c r="B582" s="3"/>
    </row>
    <row r="583" spans="1:2" ht="12.75">
      <c r="A583" s="62"/>
      <c r="B583" s="3"/>
    </row>
    <row r="584" spans="1:2" ht="12.75">
      <c r="A584" s="62"/>
      <c r="B584" s="3"/>
    </row>
    <row r="585" spans="1:2" ht="12.75">
      <c r="A585" s="62"/>
      <c r="B585" s="3"/>
    </row>
    <row r="586" spans="1:2" ht="12.75">
      <c r="A586" s="62"/>
      <c r="B586" s="3"/>
    </row>
    <row r="587" spans="1:2" ht="12.75">
      <c r="A587" s="62"/>
      <c r="B587" s="3"/>
    </row>
    <row r="588" spans="1:2" ht="12.75">
      <c r="A588" s="62"/>
      <c r="B588" s="3"/>
    </row>
    <row r="589" spans="1:2" ht="12.75">
      <c r="A589" s="62"/>
      <c r="B589" s="3"/>
    </row>
    <row r="590" spans="1:2" ht="12.75">
      <c r="A590" s="62"/>
      <c r="B590" s="3"/>
    </row>
    <row r="591" spans="1:2" ht="12.75">
      <c r="A591" s="62"/>
      <c r="B591" s="3"/>
    </row>
    <row r="592" spans="1:2" ht="12.75">
      <c r="A592" s="62"/>
      <c r="B592" s="3"/>
    </row>
    <row r="593" spans="1:2" ht="12.75">
      <c r="A593" s="62"/>
      <c r="B593" s="3"/>
    </row>
    <row r="594" spans="1:2" ht="12.75">
      <c r="A594" s="62"/>
      <c r="B594" s="3"/>
    </row>
    <row r="595" spans="1:2" ht="12.75">
      <c r="A595" s="62"/>
      <c r="B595" s="3"/>
    </row>
    <row r="596" spans="1:2" ht="12.75">
      <c r="A596" s="62"/>
      <c r="B596" s="3"/>
    </row>
    <row r="597" spans="1:2" ht="12.75">
      <c r="A597" s="62"/>
      <c r="B597" s="3"/>
    </row>
    <row r="598" spans="1:2" ht="12.75">
      <c r="A598" s="62"/>
      <c r="B598" s="3"/>
    </row>
    <row r="599" spans="1:2" ht="12.75">
      <c r="A599" s="62"/>
      <c r="B599" s="3"/>
    </row>
    <row r="600" spans="1:2" ht="12.75">
      <c r="A600" s="62"/>
      <c r="B600" s="3"/>
    </row>
    <row r="601" spans="1:2" ht="12.75">
      <c r="A601" s="62"/>
      <c r="B601" s="3"/>
    </row>
    <row r="602" spans="1:2" ht="12.75">
      <c r="A602" s="62"/>
      <c r="B602" s="3"/>
    </row>
    <row r="603" spans="1:2" ht="12.75">
      <c r="A603" s="62"/>
      <c r="B603" s="3"/>
    </row>
    <row r="604" spans="1:2" ht="12.75">
      <c r="A604" s="62"/>
      <c r="B604" s="3"/>
    </row>
    <row r="605" spans="1:2" ht="12.75">
      <c r="A605" s="62"/>
      <c r="B605" s="3"/>
    </row>
    <row r="606" spans="1:2" ht="12.75">
      <c r="A606" s="62"/>
      <c r="B606" s="3"/>
    </row>
    <row r="607" spans="1:2" ht="12.75">
      <c r="A607" s="62"/>
      <c r="B607" s="3"/>
    </row>
    <row r="608" spans="1:2" ht="12.75">
      <c r="A608" s="62"/>
      <c r="B608" s="3"/>
    </row>
    <row r="609" spans="1:2" ht="12.75">
      <c r="A609" s="62"/>
      <c r="B609" s="3"/>
    </row>
    <row r="610" spans="1:2" ht="12.75">
      <c r="A610" s="62"/>
      <c r="B610" s="3"/>
    </row>
    <row r="611" spans="1:2" ht="12.75">
      <c r="A611" s="62"/>
      <c r="B611" s="3"/>
    </row>
    <row r="612" spans="1:2" ht="12.75">
      <c r="A612" s="62"/>
      <c r="B612" s="3"/>
    </row>
    <row r="613" spans="1:2" ht="12.75">
      <c r="A613" s="62"/>
      <c r="B613" s="3"/>
    </row>
    <row r="614" spans="1:2" ht="12.75">
      <c r="A614" s="62"/>
      <c r="B614" s="3"/>
    </row>
    <row r="615" spans="1:2" ht="12.75">
      <c r="A615" s="62"/>
      <c r="B615" s="3"/>
    </row>
    <row r="616" spans="1:2" ht="12.75">
      <c r="A616" s="62"/>
      <c r="B616" s="3"/>
    </row>
    <row r="617" spans="1:2" ht="12.75">
      <c r="A617" s="62"/>
      <c r="B617" s="3"/>
    </row>
    <row r="618" spans="1:2" ht="12.75">
      <c r="A618" s="62"/>
      <c r="B618" s="3"/>
    </row>
    <row r="619" spans="1:2" ht="12.75">
      <c r="A619" s="62"/>
      <c r="B619" s="3"/>
    </row>
    <row r="620" spans="1:2" ht="12.75">
      <c r="A620" s="62"/>
      <c r="B620" s="3"/>
    </row>
    <row r="621" spans="1:2" ht="12.75">
      <c r="A621" s="62"/>
      <c r="B621" s="3"/>
    </row>
    <row r="622" spans="1:2" ht="12.75">
      <c r="A622" s="62"/>
      <c r="B622" s="3"/>
    </row>
    <row r="623" spans="1:2" ht="12.75">
      <c r="A623" s="62"/>
      <c r="B623" s="3"/>
    </row>
    <row r="624" spans="1:2" ht="12.75">
      <c r="A624" s="62"/>
      <c r="B624" s="3"/>
    </row>
    <row r="625" spans="1:2" ht="12.75">
      <c r="A625" s="62"/>
      <c r="B625" s="3"/>
    </row>
    <row r="626" spans="1:2" ht="12.75">
      <c r="A626" s="62"/>
      <c r="B626" s="3"/>
    </row>
    <row r="627" spans="1:2" ht="12.75">
      <c r="A627" s="62"/>
      <c r="B627" s="3"/>
    </row>
    <row r="628" spans="1:2" ht="12.75">
      <c r="A628" s="62"/>
      <c r="B628" s="3"/>
    </row>
    <row r="629" spans="1:2" ht="12.75">
      <c r="A629" s="62"/>
      <c r="B629" s="3"/>
    </row>
    <row r="630" spans="1:2" ht="12.75">
      <c r="A630" s="62"/>
      <c r="B630" s="3"/>
    </row>
    <row r="631" spans="1:2" ht="12.75">
      <c r="A631" s="62"/>
      <c r="B631" s="3"/>
    </row>
    <row r="632" spans="1:2" ht="12.75">
      <c r="A632" s="62"/>
      <c r="B632" s="3"/>
    </row>
    <row r="633" spans="1:2" ht="12.75">
      <c r="A633" s="62"/>
      <c r="B633" s="3"/>
    </row>
    <row r="636" ht="7.5" customHeight="1"/>
  </sheetData>
  <printOptions/>
  <pageMargins left="0.31" right="0.19" top="0.27" bottom="0.43" header="0.33" footer="0.5"/>
  <pageSetup horizontalDpi="600" verticalDpi="600" orientation="portrait" scale="95" r:id="rId3"/>
  <rowBreaks count="2" manualBreakCount="2">
    <brk id="136" max="255" man="1"/>
    <brk id="20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9"/>
  <sheetViews>
    <sheetView workbookViewId="0" topLeftCell="B25">
      <selection activeCell="L10" sqref="L10"/>
    </sheetView>
  </sheetViews>
  <sheetFormatPr defaultColWidth="9.140625" defaultRowHeight="12.75"/>
  <cols>
    <col min="1" max="2" width="9.140625" style="25" customWidth="1"/>
    <col min="3" max="3" width="4.7109375" style="25" customWidth="1"/>
    <col min="4" max="4" width="10.8515625" style="25" bestFit="1" customWidth="1"/>
    <col min="5" max="5" width="2.7109375" style="25" customWidth="1"/>
    <col min="6" max="6" width="10.7109375" style="25" customWidth="1"/>
    <col min="7" max="7" width="3.57421875" style="25" customWidth="1"/>
    <col min="8" max="8" width="9.8515625" style="25" bestFit="1" customWidth="1"/>
    <col min="9" max="9" width="3.57421875" style="25" customWidth="1"/>
    <col min="10" max="10" width="10.28125" style="25" customWidth="1"/>
    <col min="11" max="11" width="3.00390625" style="25" customWidth="1"/>
    <col min="12" max="12" width="10.8515625" style="25" bestFit="1" customWidth="1"/>
    <col min="13" max="13" width="7.7109375" style="25" customWidth="1"/>
    <col min="14" max="14" width="14.00390625" style="25" bestFit="1" customWidth="1"/>
    <col min="15" max="16384" width="9.140625" style="25" customWidth="1"/>
  </cols>
  <sheetData>
    <row r="2" ht="18">
      <c r="C2" s="41" t="s">
        <v>51</v>
      </c>
    </row>
    <row r="3" spans="4:5" ht="12.75">
      <c r="D3" s="42" t="s">
        <v>54</v>
      </c>
      <c r="E3" s="42"/>
    </row>
    <row r="4" spans="4:5" ht="12.75">
      <c r="D4" s="42" t="s">
        <v>55</v>
      </c>
      <c r="E4" s="42"/>
    </row>
    <row r="5" ht="12.75">
      <c r="B5" s="43"/>
    </row>
    <row r="6" ht="12.75">
      <c r="A6" s="37" t="s">
        <v>90</v>
      </c>
    </row>
    <row r="7" ht="12.75">
      <c r="A7" s="44" t="s">
        <v>218</v>
      </c>
    </row>
    <row r="9" spans="4:13" ht="12.75">
      <c r="D9" s="25" t="s">
        <v>90</v>
      </c>
      <c r="F9" s="106" t="s">
        <v>76</v>
      </c>
      <c r="G9" s="106"/>
      <c r="H9" s="106"/>
      <c r="I9" s="106"/>
      <c r="J9" s="106"/>
      <c r="K9" s="100"/>
      <c r="L9" s="101" t="s">
        <v>225</v>
      </c>
      <c r="M9" s="34"/>
    </row>
    <row r="10" spans="1:14" ht="12.75">
      <c r="A10" s="65"/>
      <c r="B10" s="29"/>
      <c r="D10" s="25" t="s">
        <v>141</v>
      </c>
      <c r="F10" s="25" t="s">
        <v>141</v>
      </c>
      <c r="H10" s="25" t="s">
        <v>142</v>
      </c>
      <c r="J10" s="63" t="s">
        <v>259</v>
      </c>
      <c r="K10" s="63"/>
      <c r="L10" s="25" t="s">
        <v>143</v>
      </c>
      <c r="N10" s="39" t="s">
        <v>144</v>
      </c>
    </row>
    <row r="11" spans="1:14" ht="12.75">
      <c r="A11" s="65"/>
      <c r="B11" s="29"/>
      <c r="D11" s="34" t="s">
        <v>142</v>
      </c>
      <c r="F11" s="34" t="s">
        <v>145</v>
      </c>
      <c r="H11" s="34" t="s">
        <v>146</v>
      </c>
      <c r="I11" s="29"/>
      <c r="J11" s="101" t="s">
        <v>146</v>
      </c>
      <c r="K11" s="63"/>
      <c r="L11" s="34" t="s">
        <v>147</v>
      </c>
      <c r="N11" s="34" t="s">
        <v>90</v>
      </c>
    </row>
    <row r="12" spans="4:14" ht="12.75">
      <c r="D12" s="39" t="s">
        <v>138</v>
      </c>
      <c r="F12" s="39" t="s">
        <v>138</v>
      </c>
      <c r="H12" s="39" t="s">
        <v>138</v>
      </c>
      <c r="I12" s="39"/>
      <c r="J12" s="39" t="s">
        <v>138</v>
      </c>
      <c r="L12" s="39" t="s">
        <v>138</v>
      </c>
      <c r="N12" s="39" t="s">
        <v>138</v>
      </c>
    </row>
    <row r="14" spans="1:14" ht="12.75">
      <c r="A14" s="63" t="s">
        <v>193</v>
      </c>
      <c r="D14" s="25">
        <v>60020</v>
      </c>
      <c r="F14" s="45">
        <v>22</v>
      </c>
      <c r="H14" s="25">
        <v>2388</v>
      </c>
      <c r="J14" s="25">
        <v>0</v>
      </c>
      <c r="L14" s="25">
        <v>4498</v>
      </c>
      <c r="N14" s="25">
        <f>SUM(D14:M14)</f>
        <v>66928</v>
      </c>
    </row>
    <row r="15" ht="12.75">
      <c r="F15" s="45"/>
    </row>
    <row r="16" spans="1:14" ht="12.75">
      <c r="A16" s="63" t="s">
        <v>222</v>
      </c>
      <c r="D16" s="25">
        <v>0</v>
      </c>
      <c r="F16" s="25">
        <v>0</v>
      </c>
      <c r="H16" s="25">
        <v>0</v>
      </c>
      <c r="J16" s="25">
        <v>0</v>
      </c>
      <c r="L16" s="25">
        <v>-1479</v>
      </c>
      <c r="N16" s="25">
        <f>SUM(D16:M16)</f>
        <v>-1479</v>
      </c>
    </row>
    <row r="17" ht="12.75">
      <c r="A17" s="63" t="s">
        <v>27</v>
      </c>
    </row>
    <row r="19" spans="1:14" ht="12.75">
      <c r="A19" s="25" t="s">
        <v>148</v>
      </c>
      <c r="D19" s="25">
        <v>3</v>
      </c>
      <c r="F19" s="25">
        <v>2</v>
      </c>
      <c r="H19" s="25">
        <v>0</v>
      </c>
      <c r="J19" s="25">
        <v>0</v>
      </c>
      <c r="L19" s="25">
        <v>0</v>
      </c>
      <c r="N19" s="25">
        <f>SUM(D19:M19)</f>
        <v>5</v>
      </c>
    </row>
    <row r="21" spans="1:14" ht="12.75">
      <c r="A21" s="25" t="s">
        <v>149</v>
      </c>
      <c r="D21" s="25">
        <v>0</v>
      </c>
      <c r="F21" s="25">
        <v>0</v>
      </c>
      <c r="H21" s="25">
        <v>0</v>
      </c>
      <c r="J21" s="25">
        <v>0</v>
      </c>
      <c r="L21" s="25">
        <v>-4322</v>
      </c>
      <c r="N21" s="25">
        <f>SUM(D21:M21)</f>
        <v>-4322</v>
      </c>
    </row>
    <row r="23" spans="1:14" ht="12.75">
      <c r="A23" s="63" t="s">
        <v>260</v>
      </c>
      <c r="F23" s="25">
        <v>0</v>
      </c>
      <c r="H23" s="25">
        <v>0</v>
      </c>
      <c r="J23" s="25">
        <v>-57</v>
      </c>
      <c r="L23" s="25">
        <v>0</v>
      </c>
      <c r="N23" s="25">
        <f>SUM(D23:M23)</f>
        <v>-57</v>
      </c>
    </row>
    <row r="24" spans="4:14" ht="12.75">
      <c r="D24" s="34"/>
      <c r="F24" s="34"/>
      <c r="H24" s="34"/>
      <c r="I24" s="29"/>
      <c r="J24" s="34"/>
      <c r="L24" s="34"/>
      <c r="N24" s="34"/>
    </row>
    <row r="25" spans="1:14" ht="12.75">
      <c r="A25" s="63" t="s">
        <v>221</v>
      </c>
      <c r="D25" s="25">
        <f>SUM(D14:D24)</f>
        <v>60023</v>
      </c>
      <c r="F25" s="25">
        <f>SUM(F14:F24)</f>
        <v>24</v>
      </c>
      <c r="H25" s="25">
        <f>SUM(H14:H24)</f>
        <v>2388</v>
      </c>
      <c r="J25" s="25">
        <f>SUM(J14:J24)</f>
        <v>-57</v>
      </c>
      <c r="L25" s="25">
        <f>SUM(L14:L24)</f>
        <v>-1303</v>
      </c>
      <c r="N25" s="25">
        <f>SUM(N14:N24)</f>
        <v>61075</v>
      </c>
    </row>
    <row r="28" spans="1:14" s="4" customFormat="1" ht="12.75">
      <c r="A28" s="25"/>
      <c r="B28" s="25"/>
      <c r="C28" s="25"/>
      <c r="D28" s="25" t="s">
        <v>90</v>
      </c>
      <c r="E28" s="25"/>
      <c r="F28" s="107" t="s">
        <v>76</v>
      </c>
      <c r="G28" s="107"/>
      <c r="H28" s="107"/>
      <c r="I28" s="107"/>
      <c r="J28" s="107"/>
      <c r="K28" s="22"/>
      <c r="L28" s="34" t="s">
        <v>140</v>
      </c>
      <c r="M28" s="34"/>
      <c r="N28" s="25"/>
    </row>
    <row r="29" spans="1:14" s="4" customFormat="1" ht="12.75">
      <c r="A29" s="65"/>
      <c r="B29" s="29"/>
      <c r="C29" s="25"/>
      <c r="D29" s="25" t="s">
        <v>141</v>
      </c>
      <c r="E29" s="25"/>
      <c r="F29" s="25" t="s">
        <v>141</v>
      </c>
      <c r="G29" s="25"/>
      <c r="H29" s="25" t="s">
        <v>142</v>
      </c>
      <c r="I29" s="25"/>
      <c r="J29" s="63" t="s">
        <v>259</v>
      </c>
      <c r="K29" s="25"/>
      <c r="L29" s="25" t="s">
        <v>143</v>
      </c>
      <c r="M29" s="25"/>
      <c r="N29" s="25" t="s">
        <v>144</v>
      </c>
    </row>
    <row r="30" spans="1:14" s="4" customFormat="1" ht="12.75">
      <c r="A30" s="65"/>
      <c r="B30" s="29"/>
      <c r="C30" s="25"/>
      <c r="D30" s="34" t="s">
        <v>142</v>
      </c>
      <c r="E30" s="25"/>
      <c r="F30" s="34" t="s">
        <v>145</v>
      </c>
      <c r="G30" s="25"/>
      <c r="H30" s="34" t="s">
        <v>146</v>
      </c>
      <c r="I30" s="29"/>
      <c r="J30" s="101" t="s">
        <v>146</v>
      </c>
      <c r="K30" s="25"/>
      <c r="L30" s="34" t="s">
        <v>147</v>
      </c>
      <c r="M30" s="25"/>
      <c r="N30" s="34" t="s">
        <v>90</v>
      </c>
    </row>
    <row r="31" spans="1:14" s="4" customFormat="1" ht="12.75">
      <c r="A31" s="25"/>
      <c r="B31" s="25"/>
      <c r="C31" s="25"/>
      <c r="D31" s="39" t="s">
        <v>138</v>
      </c>
      <c r="E31" s="25"/>
      <c r="F31" s="39" t="s">
        <v>138</v>
      </c>
      <c r="G31" s="25"/>
      <c r="H31" s="39" t="s">
        <v>138</v>
      </c>
      <c r="I31" s="39"/>
      <c r="J31" s="39" t="s">
        <v>138</v>
      </c>
      <c r="K31" s="25"/>
      <c r="L31" s="39" t="s">
        <v>138</v>
      </c>
      <c r="M31" s="25"/>
      <c r="N31" s="39" t="s">
        <v>138</v>
      </c>
    </row>
    <row r="32" spans="1:14" s="4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4" customFormat="1" ht="12.75">
      <c r="A33" s="63" t="s">
        <v>111</v>
      </c>
      <c r="B33" s="25"/>
      <c r="C33" s="25"/>
      <c r="D33" s="25">
        <v>60013</v>
      </c>
      <c r="E33" s="25"/>
      <c r="F33" s="45">
        <v>16</v>
      </c>
      <c r="G33" s="25"/>
      <c r="H33" s="25">
        <v>2388</v>
      </c>
      <c r="I33" s="25"/>
      <c r="J33" s="25">
        <v>0</v>
      </c>
      <c r="K33" s="25"/>
      <c r="L33" s="25">
        <v>5932</v>
      </c>
      <c r="M33" s="25"/>
      <c r="N33" s="25">
        <f>SUM(D33:M33)</f>
        <v>68349</v>
      </c>
    </row>
    <row r="34" spans="1:14" s="4" customFormat="1" ht="12.75">
      <c r="A34" s="25"/>
      <c r="B34" s="25"/>
      <c r="C34" s="25"/>
      <c r="D34" s="25"/>
      <c r="E34" s="25"/>
      <c r="F34" s="45"/>
      <c r="G34" s="25"/>
      <c r="H34" s="25"/>
      <c r="I34" s="25"/>
      <c r="J34" s="25"/>
      <c r="K34" s="25"/>
      <c r="L34" s="25"/>
      <c r="M34" s="25"/>
      <c r="N34" s="25"/>
    </row>
    <row r="35" spans="1:14" s="4" customFormat="1" ht="12.75">
      <c r="A35" s="63" t="s">
        <v>219</v>
      </c>
      <c r="B35" s="25"/>
      <c r="C35" s="25"/>
      <c r="D35" s="25">
        <v>0</v>
      </c>
      <c r="E35" s="25"/>
      <c r="F35" s="25">
        <v>0</v>
      </c>
      <c r="G35" s="25"/>
      <c r="H35" s="25">
        <v>0</v>
      </c>
      <c r="I35" s="25"/>
      <c r="J35" s="25">
        <v>0</v>
      </c>
      <c r="K35" s="25"/>
      <c r="L35" s="25">
        <v>5048</v>
      </c>
      <c r="M35" s="25"/>
      <c r="N35" s="25">
        <f>SUM(D35:M35)</f>
        <v>5048</v>
      </c>
    </row>
    <row r="36" spans="1:14" s="4" customFormat="1" ht="12.75">
      <c r="A36" s="63" t="s">
        <v>27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4" customFormat="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4" customFormat="1" ht="12.75">
      <c r="A38" s="25" t="s">
        <v>148</v>
      </c>
      <c r="B38" s="25"/>
      <c r="C38" s="25"/>
      <c r="D38" s="25">
        <v>7</v>
      </c>
      <c r="E38" s="25"/>
      <c r="F38" s="25">
        <v>6</v>
      </c>
      <c r="G38" s="25"/>
      <c r="H38" s="25">
        <v>0</v>
      </c>
      <c r="I38" s="25"/>
      <c r="J38" s="25">
        <v>0</v>
      </c>
      <c r="K38" s="25"/>
      <c r="L38" s="25">
        <v>0</v>
      </c>
      <c r="M38" s="25"/>
      <c r="N38" s="25">
        <f>SUM(D38:M38)</f>
        <v>13</v>
      </c>
    </row>
    <row r="39" spans="1:14" s="4" customFormat="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4" customFormat="1" ht="12.75">
      <c r="A40" s="25" t="s">
        <v>149</v>
      </c>
      <c r="B40" s="25"/>
      <c r="C40" s="25"/>
      <c r="D40" s="25">
        <v>0</v>
      </c>
      <c r="E40" s="25"/>
      <c r="F40" s="25">
        <v>0</v>
      </c>
      <c r="G40" s="25"/>
      <c r="H40" s="25">
        <v>0</v>
      </c>
      <c r="I40" s="25"/>
      <c r="J40" s="25">
        <v>0</v>
      </c>
      <c r="K40" s="25"/>
      <c r="L40" s="25">
        <v>-6482</v>
      </c>
      <c r="M40" s="25"/>
      <c r="N40" s="25">
        <f>SUM(D40:M40)</f>
        <v>-6482</v>
      </c>
    </row>
    <row r="41" spans="1:14" s="4" customFormat="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s="4" customFormat="1" ht="12.75">
      <c r="A42" s="63" t="s">
        <v>260</v>
      </c>
      <c r="B42" s="25"/>
      <c r="C42" s="25"/>
      <c r="D42" s="25"/>
      <c r="E42" s="25"/>
      <c r="F42" s="25">
        <v>0</v>
      </c>
      <c r="G42" s="25"/>
      <c r="H42" s="25">
        <v>0</v>
      </c>
      <c r="I42" s="25"/>
      <c r="J42" s="25">
        <v>0</v>
      </c>
      <c r="K42" s="25"/>
      <c r="L42" s="25">
        <v>0</v>
      </c>
      <c r="M42" s="25"/>
      <c r="N42" s="25">
        <f>SUM(D42:M42)</f>
        <v>0</v>
      </c>
    </row>
    <row r="43" spans="1:14" s="4" customFormat="1" ht="12.75">
      <c r="A43" s="25"/>
      <c r="B43" s="25"/>
      <c r="C43" s="25"/>
      <c r="D43" s="34"/>
      <c r="E43" s="25"/>
      <c r="F43" s="34"/>
      <c r="G43" s="25"/>
      <c r="H43" s="34"/>
      <c r="I43" s="29"/>
      <c r="J43" s="34"/>
      <c r="K43" s="25"/>
      <c r="L43" s="34"/>
      <c r="M43" s="25"/>
      <c r="N43" s="34"/>
    </row>
    <row r="44" spans="1:14" s="4" customFormat="1" ht="12.75">
      <c r="A44" s="63" t="s">
        <v>220</v>
      </c>
      <c r="B44" s="25"/>
      <c r="C44" s="25"/>
      <c r="D44" s="25">
        <f>SUM(D33:D43)</f>
        <v>60020</v>
      </c>
      <c r="E44" s="25"/>
      <c r="F44" s="25">
        <f>SUM(F33:F43)</f>
        <v>22</v>
      </c>
      <c r="G44" s="25"/>
      <c r="H44" s="25">
        <f>SUM(H33:H43)</f>
        <v>2388</v>
      </c>
      <c r="I44" s="25"/>
      <c r="J44" s="25">
        <f>SUM(J33:J43)</f>
        <v>0</v>
      </c>
      <c r="K44" s="25"/>
      <c r="L44" s="25">
        <f>SUM(L33:L43)</f>
        <v>4498</v>
      </c>
      <c r="M44" s="25"/>
      <c r="N44" s="25">
        <f>SUM(D44:M44)</f>
        <v>66928</v>
      </c>
    </row>
    <row r="45" s="4" customFormat="1" ht="12.75"/>
    <row r="46" s="4" customFormat="1" ht="12.75"/>
    <row r="47" s="37" customFormat="1" ht="12.75">
      <c r="A47" s="37" t="s">
        <v>77</v>
      </c>
    </row>
    <row r="48" s="37" customFormat="1" ht="12.75">
      <c r="A48" s="37" t="s">
        <v>263</v>
      </c>
    </row>
    <row r="49" ht="12.75">
      <c r="A49" s="37" t="s">
        <v>261</v>
      </c>
    </row>
  </sheetData>
  <mergeCells count="2">
    <mergeCell ref="F9:J9"/>
    <mergeCell ref="F28:J28"/>
  </mergeCells>
  <printOptions/>
  <pageMargins left="0.22" right="0.22" top="1" bottom="1" header="0.5" footer="0.5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29">
      <selection activeCell="E41" sqref="E41"/>
    </sheetView>
  </sheetViews>
  <sheetFormatPr defaultColWidth="9.140625" defaultRowHeight="12.75"/>
  <cols>
    <col min="1" max="1" width="9.140625" style="25" customWidth="1"/>
    <col min="2" max="2" width="19.421875" style="25" customWidth="1"/>
    <col min="3" max="3" width="11.28125" style="25" bestFit="1" customWidth="1"/>
    <col min="4" max="4" width="6.8515625" style="25" customWidth="1"/>
    <col min="5" max="5" width="11.28125" style="25" customWidth="1"/>
    <col min="6" max="6" width="6.8515625" style="25" customWidth="1"/>
    <col min="7" max="7" width="11.28125" style="25" bestFit="1" customWidth="1"/>
    <col min="8" max="8" width="6.00390625" style="25" customWidth="1"/>
    <col min="9" max="9" width="11.28125" style="25" bestFit="1" customWidth="1"/>
    <col min="10" max="16384" width="9.140625" style="25" customWidth="1"/>
  </cols>
  <sheetData>
    <row r="2" ht="18">
      <c r="C2" s="41" t="s">
        <v>51</v>
      </c>
    </row>
    <row r="3" spans="4:5" ht="12.75">
      <c r="D3" s="42" t="s">
        <v>54</v>
      </c>
      <c r="E3" s="42"/>
    </row>
    <row r="4" spans="4:5" ht="12.75">
      <c r="D4" s="42" t="s">
        <v>55</v>
      </c>
      <c r="E4" s="42"/>
    </row>
    <row r="5" ht="12.75">
      <c r="B5" s="43"/>
    </row>
    <row r="6" ht="12.75">
      <c r="A6" s="44" t="s">
        <v>223</v>
      </c>
    </row>
    <row r="8" spans="3:9" ht="12.75">
      <c r="C8" s="108" t="s">
        <v>183</v>
      </c>
      <c r="D8" s="108"/>
      <c r="E8" s="108"/>
      <c r="G8" s="108" t="s">
        <v>184</v>
      </c>
      <c r="H8" s="108"/>
      <c r="I8" s="108"/>
    </row>
    <row r="9" spans="3:9" s="37" customFormat="1" ht="12.75">
      <c r="C9" s="60" t="s">
        <v>150</v>
      </c>
      <c r="E9" s="91" t="s">
        <v>186</v>
      </c>
      <c r="F9" s="59"/>
      <c r="G9" s="60" t="s">
        <v>150</v>
      </c>
      <c r="I9" s="91" t="s">
        <v>186</v>
      </c>
    </row>
    <row r="10" spans="3:9" s="37" customFormat="1" ht="12.75">
      <c r="C10" s="60" t="s">
        <v>185</v>
      </c>
      <c r="E10" s="91" t="s">
        <v>187</v>
      </c>
      <c r="G10" s="60" t="s">
        <v>188</v>
      </c>
      <c r="I10" s="91" t="s">
        <v>187</v>
      </c>
    </row>
    <row r="11" spans="3:9" s="37" customFormat="1" ht="12.75">
      <c r="C11" s="60" t="s">
        <v>20</v>
      </c>
      <c r="E11" s="91" t="s">
        <v>20</v>
      </c>
      <c r="G11" s="60" t="s">
        <v>189</v>
      </c>
      <c r="I11" s="91" t="s">
        <v>190</v>
      </c>
    </row>
    <row r="12" spans="3:9" s="37" customFormat="1" ht="6.75" customHeight="1">
      <c r="C12" s="61"/>
      <c r="E12" s="61"/>
      <c r="G12" s="60"/>
      <c r="I12" s="60"/>
    </row>
    <row r="13" spans="3:9" s="37" customFormat="1" ht="12.75">
      <c r="C13" s="60" t="s">
        <v>224</v>
      </c>
      <c r="E13" s="60" t="s">
        <v>200</v>
      </c>
      <c r="G13" s="60" t="s">
        <v>224</v>
      </c>
      <c r="I13" s="60" t="s">
        <v>200</v>
      </c>
    </row>
    <row r="14" spans="3:9" s="37" customFormat="1" ht="12.75">
      <c r="C14" s="60" t="s">
        <v>138</v>
      </c>
      <c r="E14" s="60" t="s">
        <v>138</v>
      </c>
      <c r="G14" s="60" t="s">
        <v>138</v>
      </c>
      <c r="I14" s="60" t="s">
        <v>138</v>
      </c>
    </row>
    <row r="16" spans="1:9" ht="12.75">
      <c r="A16" s="25" t="s">
        <v>130</v>
      </c>
      <c r="C16" s="25">
        <v>15717</v>
      </c>
      <c r="E16" s="25">
        <v>11405</v>
      </c>
      <c r="G16" s="25">
        <v>51757</v>
      </c>
      <c r="I16" s="25">
        <v>46258</v>
      </c>
    </row>
    <row r="18" spans="1:9" ht="12.75">
      <c r="A18" s="25" t="s">
        <v>152</v>
      </c>
      <c r="C18" s="25">
        <v>573</v>
      </c>
      <c r="E18" s="25">
        <v>595</v>
      </c>
      <c r="G18" s="25">
        <v>2222</v>
      </c>
      <c r="I18" s="25">
        <v>2374</v>
      </c>
    </row>
    <row r="20" spans="1:9" ht="12.75">
      <c r="A20" s="25" t="s">
        <v>151</v>
      </c>
      <c r="C20" s="25">
        <f>-(C16+C18-C22)</f>
        <v>-16882</v>
      </c>
      <c r="E20" s="25">
        <f>-(E16+E18-E22)</f>
        <v>-11490</v>
      </c>
      <c r="G20" s="25">
        <f>-(G16+G18-G22)</f>
        <v>-55211</v>
      </c>
      <c r="I20" s="25">
        <f>-(I16+I18-I22)</f>
        <v>-43036</v>
      </c>
    </row>
    <row r="21" spans="3:9" ht="12.75">
      <c r="C21" s="34"/>
      <c r="E21" s="34"/>
      <c r="G21" s="34"/>
      <c r="I21" s="34"/>
    </row>
    <row r="22" spans="1:9" ht="12.75">
      <c r="A22" s="63" t="s">
        <v>243</v>
      </c>
      <c r="C22" s="25">
        <f>C28-C26-C24</f>
        <v>-592</v>
      </c>
      <c r="E22" s="25">
        <f>E28-E26-E24</f>
        <v>510</v>
      </c>
      <c r="G22" s="25">
        <f>G28-G26-G24</f>
        <v>-1232</v>
      </c>
      <c r="I22" s="25">
        <f>I28-I26-I24</f>
        <v>5596</v>
      </c>
    </row>
    <row r="24" spans="1:9" ht="12.75">
      <c r="A24" s="63" t="s">
        <v>31</v>
      </c>
      <c r="C24" s="25">
        <v>77</v>
      </c>
      <c r="E24" s="25">
        <v>257</v>
      </c>
      <c r="G24" s="25">
        <v>586</v>
      </c>
      <c r="I24" s="25">
        <v>1115</v>
      </c>
    </row>
    <row r="26" spans="1:9" ht="12.75">
      <c r="A26" s="63" t="s">
        <v>91</v>
      </c>
      <c r="C26" s="25">
        <f>-145</f>
        <v>-145</v>
      </c>
      <c r="E26" s="25">
        <v>0</v>
      </c>
      <c r="G26" s="25">
        <v>-233</v>
      </c>
      <c r="I26" s="25">
        <v>-2</v>
      </c>
    </row>
    <row r="27" spans="3:9" ht="12.75">
      <c r="C27" s="34"/>
      <c r="E27" s="34"/>
      <c r="G27" s="34"/>
      <c r="I27" s="34"/>
    </row>
    <row r="28" spans="1:9" ht="12.75">
      <c r="A28" s="63" t="s">
        <v>256</v>
      </c>
      <c r="C28" s="25">
        <v>-660</v>
      </c>
      <c r="E28" s="25">
        <v>767</v>
      </c>
      <c r="G28" s="25">
        <v>-879</v>
      </c>
      <c r="I28" s="25">
        <v>6709</v>
      </c>
    </row>
    <row r="30" spans="1:9" ht="12.75">
      <c r="A30" s="25" t="s">
        <v>53</v>
      </c>
      <c r="C30" s="25">
        <v>-80</v>
      </c>
      <c r="E30" s="25">
        <v>280</v>
      </c>
      <c r="G30" s="25">
        <v>-600</v>
      </c>
      <c r="I30" s="25">
        <v>-1661</v>
      </c>
    </row>
    <row r="31" spans="3:9" ht="12.75">
      <c r="C31" s="34"/>
      <c r="E31" s="34"/>
      <c r="G31" s="34"/>
      <c r="I31" s="34"/>
    </row>
    <row r="32" spans="1:9" ht="12.75">
      <c r="A32" s="63" t="s">
        <v>257</v>
      </c>
      <c r="C32" s="25">
        <f>SUM(C28:C31)</f>
        <v>-740</v>
      </c>
      <c r="E32" s="25">
        <f>SUM(E28:E31)</f>
        <v>1047</v>
      </c>
      <c r="G32" s="25">
        <f>SUM(G28:G31)</f>
        <v>-1479</v>
      </c>
      <c r="I32" s="25">
        <f>SUM(I28:I31)</f>
        <v>5048</v>
      </c>
    </row>
    <row r="34" spans="1:9" ht="12.75">
      <c r="A34" s="25" t="s">
        <v>153</v>
      </c>
      <c r="C34" s="25">
        <v>0</v>
      </c>
      <c r="E34" s="25">
        <v>0</v>
      </c>
      <c r="G34" s="25">
        <v>0</v>
      </c>
      <c r="I34" s="25">
        <v>0</v>
      </c>
    </row>
    <row r="36" spans="1:9" ht="13.5" thickBot="1">
      <c r="A36" s="63" t="s">
        <v>258</v>
      </c>
      <c r="C36" s="26">
        <f>SUM(C32:C35)</f>
        <v>-740</v>
      </c>
      <c r="E36" s="26">
        <f>SUM(E32:E35)</f>
        <v>1047</v>
      </c>
      <c r="G36" s="26">
        <f>SUM(G32:G35)</f>
        <v>-1479</v>
      </c>
      <c r="I36" s="26">
        <f>SUM(I32:I35)</f>
        <v>5048</v>
      </c>
    </row>
    <row r="37" ht="13.5" thickTop="1"/>
    <row r="38" ht="12.75">
      <c r="A38" s="63" t="s">
        <v>244</v>
      </c>
    </row>
    <row r="39" spans="2:10" ht="12.75">
      <c r="B39" s="25" t="s">
        <v>154</v>
      </c>
      <c r="C39" s="97">
        <v>-1.23</v>
      </c>
      <c r="D39" s="97"/>
      <c r="E39" s="97">
        <v>1.74</v>
      </c>
      <c r="F39" s="98"/>
      <c r="G39" s="97">
        <v>-2.46</v>
      </c>
      <c r="H39" s="97"/>
      <c r="I39" s="40">
        <v>8.41</v>
      </c>
      <c r="J39" s="63"/>
    </row>
    <row r="40" spans="3:9" ht="12.75">
      <c r="C40" s="40"/>
      <c r="D40" s="40"/>
      <c r="E40" s="40"/>
      <c r="F40" s="40"/>
      <c r="G40" s="40"/>
      <c r="H40" s="40"/>
      <c r="I40" s="40"/>
    </row>
    <row r="41" spans="2:9" ht="12.75">
      <c r="B41" s="25" t="s">
        <v>155</v>
      </c>
      <c r="C41" s="40">
        <v>0</v>
      </c>
      <c r="D41" s="40"/>
      <c r="E41" s="40">
        <v>0</v>
      </c>
      <c r="F41" s="40"/>
      <c r="G41" s="40">
        <v>0</v>
      </c>
      <c r="H41" s="40"/>
      <c r="I41" s="40">
        <v>0</v>
      </c>
    </row>
    <row r="43" s="37" customFormat="1" ht="12.75">
      <c r="A43" s="37" t="s">
        <v>73</v>
      </c>
    </row>
    <row r="44" ht="12.75">
      <c r="A44" s="37" t="s">
        <v>264</v>
      </c>
    </row>
    <row r="45" ht="12.75">
      <c r="A45" s="37" t="s">
        <v>265</v>
      </c>
    </row>
    <row r="47" spans="1:2" ht="15">
      <c r="A47" s="88" t="s">
        <v>125</v>
      </c>
      <c r="B47" s="89"/>
    </row>
    <row r="48" ht="12.75">
      <c r="A48" s="63" t="s">
        <v>126</v>
      </c>
    </row>
    <row r="49" ht="12.75">
      <c r="A49" s="63" t="s">
        <v>127</v>
      </c>
    </row>
    <row r="50" spans="1:9" ht="12.75">
      <c r="A50" s="63" t="s">
        <v>128</v>
      </c>
      <c r="C50" s="25">
        <v>844</v>
      </c>
      <c r="E50" s="25">
        <v>492</v>
      </c>
      <c r="G50" s="25">
        <v>2724</v>
      </c>
      <c r="I50" s="25">
        <v>1985</v>
      </c>
    </row>
  </sheetData>
  <mergeCells count="2">
    <mergeCell ref="C8:E8"/>
    <mergeCell ref="G8:I8"/>
  </mergeCells>
  <printOptions/>
  <pageMargins left="0.37" right="0.19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Box Pak </cp:lastModifiedBy>
  <cp:lastPrinted>2005-02-25T04:23:54Z</cp:lastPrinted>
  <dcterms:created xsi:type="dcterms:W3CDTF">2000-04-20T03:53:44Z</dcterms:created>
  <dcterms:modified xsi:type="dcterms:W3CDTF">2005-02-25T08:24:28Z</dcterms:modified>
  <cp:category/>
  <cp:version/>
  <cp:contentType/>
  <cp:contentStatus/>
</cp:coreProperties>
</file>