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4"/>
  </bookViews>
  <sheets>
    <sheet name="notesq4" sheetId="1" r:id="rId1"/>
    <sheet name="cflowq4" sheetId="2" r:id="rId2"/>
    <sheet name="equityQ4" sheetId="3" r:id="rId3"/>
    <sheet name="bsheetQ4" sheetId="4" r:id="rId4"/>
    <sheet name="p&amp;lQ4" sheetId="5" r:id="rId5"/>
  </sheets>
  <definedNames/>
  <calcPr fullCalcOnLoad="1"/>
</workbook>
</file>

<file path=xl/sharedStrings.xml><?xml version="1.0" encoding="utf-8"?>
<sst xmlns="http://schemas.openxmlformats.org/spreadsheetml/2006/main" count="400" uniqueCount="292">
  <si>
    <t>As at 1 January 2003</t>
  </si>
  <si>
    <t>Related Party Transactions</t>
  </si>
  <si>
    <t>The related companies and their relationship with the Group are as follows : -</t>
  </si>
  <si>
    <t xml:space="preserve">During the financial period ended 31 December 2003, the Group entered into the following related party </t>
  </si>
  <si>
    <t xml:space="preserve">     The party is an associate of the holding company. The party is also deemed related to the Group by virtue</t>
  </si>
  <si>
    <t xml:space="preserve">     Teow Guan and Dato' See Teow Chuan in KJV and the Group.</t>
  </si>
  <si>
    <t xml:space="preserve">     The parties are deemed related to the Group by virtue of common directorship held by See Leong Chye @</t>
  </si>
  <si>
    <t xml:space="preserve">      Sze Leong Chye in Hercules, Metal Closure and Seals Sdn Bhd and the Group</t>
  </si>
  <si>
    <t>million registered in the previous year's corresponding period. However, profit before tax decreased to RM6.709 million</t>
  </si>
  <si>
    <t>Revenue and profit before tax for the quarter ended 31 December 2003 decreased to RM11.405 million and</t>
  </si>
  <si>
    <t>The effective tax rate for the financial period under review is lower than statutory tax rate due to certain</t>
  </si>
  <si>
    <t>expenses allowed for tax purposes.</t>
  </si>
  <si>
    <t xml:space="preserve">  Report for the year ended 31 December 2002 )</t>
  </si>
  <si>
    <t>The financial statements for the year ended 31 December 2002 were not qualified.</t>
  </si>
  <si>
    <t xml:space="preserve">   year ended 31 December 2002 )</t>
  </si>
  <si>
    <t xml:space="preserve">   for the year ended 31 December 2002 )</t>
  </si>
  <si>
    <t xml:space="preserve">   Report for the year ended 31 December 2002 )</t>
  </si>
  <si>
    <t>adjustment</t>
  </si>
  <si>
    <t>consider comparable to those had the transactions been entered into with third parties.</t>
  </si>
  <si>
    <t>There were no corporate proposal announced for the financial period under review.</t>
  </si>
  <si>
    <t>Restated balance</t>
  </si>
  <si>
    <t>At 1 January 2003</t>
  </si>
  <si>
    <t>consistent with those adopted in the audited financial statements for the year ended 31 December 2002 except</t>
  </si>
  <si>
    <t xml:space="preserve">UNAUDITED RESULTS </t>
  </si>
  <si>
    <t xml:space="preserve">     Sales of trading inventories         Hercules Sdn Bhd ("Hercules")</t>
  </si>
  <si>
    <t xml:space="preserve">                                                     Metal Closure and Seals Sdn Bhd</t>
  </si>
  <si>
    <r>
      <t xml:space="preserve">(ii)  </t>
    </r>
    <r>
      <rPr>
        <u val="single"/>
        <sz val="10"/>
        <rFont val="Arial"/>
        <family val="2"/>
      </rPr>
      <t xml:space="preserve">Nature of transaction  </t>
    </r>
    <r>
      <rPr>
        <sz val="10"/>
        <rFont val="Arial"/>
        <family val="0"/>
      </rPr>
      <t xml:space="preserve">               </t>
    </r>
    <r>
      <rPr>
        <u val="single"/>
        <sz val="10"/>
        <rFont val="Arial"/>
        <family val="2"/>
      </rPr>
      <t>Identity of related party</t>
    </r>
  </si>
  <si>
    <t>intense price competition.</t>
  </si>
  <si>
    <t>Market condition remains challenging, amidst intense price competition and continued increase in raw material</t>
  </si>
  <si>
    <t>costs, the Group expects its performance for year 2004 to be affected accordingly.</t>
  </si>
  <si>
    <t>The Directors are recommending a final dividend of  10% less tax of 28% amounting to RM4,321,475 (10.0 sen per</t>
  </si>
  <si>
    <t>share ), to be approved by the shareholders at the forthcoming Annual General Meeting.</t>
  </si>
  <si>
    <t>FOR THE YEAR ENDED 31 DECEMBER 2003</t>
  </si>
  <si>
    <t>Cash and Cash Equivalents at 1 January 2003</t>
  </si>
  <si>
    <t>Cash and Cash Equivalents at 31 December 2003</t>
  </si>
  <si>
    <t xml:space="preserve">   Provisions</t>
  </si>
  <si>
    <t>Provisions</t>
  </si>
  <si>
    <t>RM4,320,971 ( 10.0 sen per share ) was paid on 9 July 2003.</t>
  </si>
  <si>
    <t xml:space="preserve">For the financial year ended 31 December 2002, a final dividend of 10% less tax of 28% amounting to </t>
  </si>
  <si>
    <t>Authorisation for Issue</t>
  </si>
  <si>
    <t>The interim financial statements were authorised for issue by the Board of Directors in accordance with a resolution of</t>
  </si>
  <si>
    <t>BOX-PAK (MALAYSIA) BERHAD (021338-W)</t>
  </si>
  <si>
    <t>31 Dec</t>
  </si>
  <si>
    <t>12 months</t>
  </si>
  <si>
    <t>CONDENSED INCOME STATEMENT FOR THE QUARTER ENDED 31 DECEMBER 2003</t>
  </si>
  <si>
    <t>CONDENSED BALANCE SHEET AS AT 31 DECEMBER 2003</t>
  </si>
  <si>
    <t>31/12/2003</t>
  </si>
  <si>
    <t xml:space="preserve">12 months quarter </t>
  </si>
  <si>
    <t>ended 31 Dec 2002</t>
  </si>
  <si>
    <t>ended 31 Dec 2003</t>
  </si>
  <si>
    <t>CONDENSED STATEMENT OF CHANGES IN EQUITY FOR THE QUARTER ENDED 31 DECEMBER  2003</t>
  </si>
  <si>
    <t>At 31 December 2003</t>
  </si>
  <si>
    <t xml:space="preserve">Profit for 12 months </t>
  </si>
  <si>
    <t>At 31 December 2002</t>
  </si>
  <si>
    <t>Prior year adjustment</t>
  </si>
  <si>
    <t>FOR THE FINANCIAL YEAR ENDED 31 DECEMBER 2003</t>
  </si>
  <si>
    <t xml:space="preserve">The accounting policies and methods of computation adopted by the Group in this interim financial report are </t>
  </si>
  <si>
    <t xml:space="preserve">options under the Employee Share Option Scheme (ESOS). As at 31 December 2003, there were 2,342,000 unissued </t>
  </si>
  <si>
    <t xml:space="preserve">There was no segmental analysis for the period under review as the Group operates principally within one </t>
  </si>
  <si>
    <t>industry.</t>
  </si>
  <si>
    <t>The details of the issued and paid up capital of the Company as at 31 December 2003 are as follows:-</t>
  </si>
  <si>
    <t>Changes in the composition of the Group</t>
  </si>
  <si>
    <t>There were no changes in the composition of the Group for the interim period under review.</t>
  </si>
  <si>
    <t>31.12.03</t>
  </si>
  <si>
    <t>Revenue increased marginally for the period ended 31 December 2003 to RM46.258 million compared to RM45.965</t>
  </si>
  <si>
    <t>RM0.767 million compared to RM11.854 million and RM1.557 million registered in the immediate preceding quarter.</t>
  </si>
  <si>
    <t>downward selling price pressure in the industry.</t>
  </si>
  <si>
    <t>This is not applicable to the Group.</t>
  </si>
  <si>
    <t xml:space="preserve">The reduction in revenue and profit before tax was a result of continuing increase in raw material cost and </t>
  </si>
  <si>
    <t>Group borrowings and Debt Securities</t>
  </si>
  <si>
    <t>There have been no debt securities issued by the Group since the end of the last quarter. All oustanding</t>
  </si>
  <si>
    <t>of the Group. The borrowings are bank overdrafts and are denominated in Ringgit Malaysia only.</t>
  </si>
  <si>
    <t>the directors on 26 February 2004.</t>
  </si>
  <si>
    <t>26 February 2004</t>
  </si>
  <si>
    <t xml:space="preserve">The fully diluted earnings per share for the period ended 31 December 2003 is not disclosed as the effect arising from </t>
  </si>
  <si>
    <t>NOTE ON OPERATING EXPENSES</t>
  </si>
  <si>
    <t>Included in operating expenses</t>
  </si>
  <si>
    <t xml:space="preserve">is depreciation expenses as </t>
  </si>
  <si>
    <t>follows:-</t>
  </si>
  <si>
    <t>At 1 January 2002</t>
  </si>
  <si>
    <t xml:space="preserve">current financial period under review except for the issuance of 7,000 new ordinary shares and cancellation of 233,000 </t>
  </si>
  <si>
    <t>options.</t>
  </si>
  <si>
    <t>The interim financial statement has been prepared in acordance with MASB 26, Interim Financial Reporting and</t>
  </si>
  <si>
    <t>paragraph 9.22 of the Listing Requirements of the Kuala Lumpur Stock Exchange ("KLSE")</t>
  </si>
  <si>
    <t xml:space="preserve">The interim financial report should be read in conjunction with the audited financial statements of the Group for </t>
  </si>
  <si>
    <t>the financial year ended 31December 2002.</t>
  </si>
  <si>
    <t>(a) Changes in accounting policies</t>
  </si>
  <si>
    <t xml:space="preserve">(i) </t>
  </si>
  <si>
    <t>MASB 25 : Income Taxes</t>
  </si>
  <si>
    <t xml:space="preserve">for the adoption of MASB 25 and MASB 29, which became effective from 1 January 2003. </t>
  </si>
  <si>
    <t>The changes of adopting MASB 25 AND MASB 29 which resulted in prior year adjustments are as follows:</t>
  </si>
  <si>
    <t>Under MASB 25, deferred tax liabilities are recognised for all taxable temporary differences. Previously,</t>
  </si>
  <si>
    <t>deferred tax liabilities were provided for on account of timing differences only to the extend that a tax</t>
  </si>
  <si>
    <t>liability was expected to materialise in the foreseeable future and deferred tax assets were not recognised</t>
  </si>
  <si>
    <t>unless there was reasonable expectation of their realisation.</t>
  </si>
  <si>
    <t>(ii)</t>
  </si>
  <si>
    <t>MASB 29 : Employee Benefits</t>
  </si>
  <si>
    <t>The adoption of MASB 29 resulted in the Group and Company making provisions for obligations in respect</t>
  </si>
  <si>
    <t>of short term employee benefits in the form of accumulated annual leaves and retirement benefits. These</t>
  </si>
  <si>
    <t>obligations were not provided for prior to the adoption of MASB 29</t>
  </si>
  <si>
    <t>(b) Prior year adjustments</t>
  </si>
  <si>
    <t>(i)</t>
  </si>
  <si>
    <t>Impact on Balance sheet</t>
  </si>
  <si>
    <t>At 31 December 2002 -</t>
  </si>
  <si>
    <t>reported</t>
  </si>
  <si>
    <t xml:space="preserve">As previously </t>
  </si>
  <si>
    <t xml:space="preserve">Prior year </t>
  </si>
  <si>
    <t>As restated</t>
  </si>
  <si>
    <t>Deferred tax assets</t>
  </si>
  <si>
    <t>Deferred tax liabilities</t>
  </si>
  <si>
    <t xml:space="preserve">(ii) </t>
  </si>
  <si>
    <t>Impact on Income Statement</t>
  </si>
  <si>
    <t xml:space="preserve">For the financial year ended </t>
  </si>
  <si>
    <t>31 December 2002 -</t>
  </si>
  <si>
    <t>Net Profit for the financial year</t>
  </si>
  <si>
    <t xml:space="preserve">The changes in accounting policies have the effect of decreasing the net profit for the financial year ended </t>
  </si>
  <si>
    <t>31 December 2003 by RM335,076</t>
  </si>
  <si>
    <t>effects of changes in accounting policies are as follows:</t>
  </si>
  <si>
    <t xml:space="preserve">The changes in accounting polices have been applied retrospectively and comparatives have been restated. The </t>
  </si>
  <si>
    <t>transactions :-</t>
  </si>
  <si>
    <t xml:space="preserve">For the current financial year, an interim dividend of 5% less tax of 28% amounting to RM2,160,738 ( 5.0 sen per </t>
  </si>
  <si>
    <t>share ) was paid on 26 September 2003.</t>
  </si>
  <si>
    <t>the possible exercise of Employee Share Option Scheme was anti-dilutive.</t>
  </si>
  <si>
    <t>Revenue</t>
  </si>
  <si>
    <t>Declaration of audit qualification</t>
  </si>
  <si>
    <t xml:space="preserve">There were no changes in the estimates of amounts reported in prior interim periods of the current financial year or </t>
  </si>
  <si>
    <t xml:space="preserve">No of </t>
  </si>
  <si>
    <t>RM</t>
  </si>
  <si>
    <t>Issued and Paid up Ordinary Shares of RM1 each</t>
  </si>
  <si>
    <t>New shares issued under ESOS</t>
  </si>
  <si>
    <t xml:space="preserve">CONDENSED CASH FLOW STATEMENT </t>
  </si>
  <si>
    <t>( RM'000 )</t>
  </si>
  <si>
    <t>Dividends paid</t>
  </si>
  <si>
    <t>Distributable Reserve</t>
  </si>
  <si>
    <t>Share</t>
  </si>
  <si>
    <t>Capital</t>
  </si>
  <si>
    <t>Retained</t>
  </si>
  <si>
    <t>Total</t>
  </si>
  <si>
    <t>Premium</t>
  </si>
  <si>
    <t>Reserve</t>
  </si>
  <si>
    <t>Profits</t>
  </si>
  <si>
    <t>Issue of Share Capital</t>
  </si>
  <si>
    <t>Dividends</t>
  </si>
  <si>
    <t xml:space="preserve">Current </t>
  </si>
  <si>
    <t>Comparative</t>
  </si>
  <si>
    <t>qtr ended</t>
  </si>
  <si>
    <t>Cumulative</t>
  </si>
  <si>
    <t>to date</t>
  </si>
  <si>
    <t>Operating Expenses</t>
  </si>
  <si>
    <t>Other Operating Income</t>
  </si>
  <si>
    <t>Profit from Operations</t>
  </si>
  <si>
    <t>Profit before Taxation</t>
  </si>
  <si>
    <t>Profit after Taxation</t>
  </si>
  <si>
    <t>Minority Interest</t>
  </si>
  <si>
    <t>Net Profit for the period</t>
  </si>
  <si>
    <t>Earnings per Share</t>
  </si>
  <si>
    <t>Basic ( Sen )</t>
  </si>
  <si>
    <t>Diluted ( Sen )</t>
  </si>
  <si>
    <t>YEAR END</t>
  </si>
  <si>
    <t>AS AT</t>
  </si>
  <si>
    <t xml:space="preserve">   Taxation</t>
  </si>
  <si>
    <t>The computation of earnings per share is as follows :-</t>
  </si>
  <si>
    <t>Shares</t>
  </si>
  <si>
    <t>Net Tangible Assets per share (RM)</t>
  </si>
  <si>
    <t>Unusual Items Affecting Assets, Liabilities, Equity, Net Income or Cash Flows.</t>
  </si>
  <si>
    <t>Changes in Estimates</t>
  </si>
  <si>
    <t>Accounting Policies and Methods of Computation</t>
  </si>
  <si>
    <t xml:space="preserve">Financial </t>
  </si>
  <si>
    <t>Sales to holding company</t>
  </si>
  <si>
    <t>Sales to related companies</t>
  </si>
  <si>
    <t>Related companies</t>
  </si>
  <si>
    <t>Relationship</t>
  </si>
  <si>
    <t>Canco Engineering &amp; Machinery Sdn Bhd</t>
  </si>
  <si>
    <t>Subsidiary of the holding company</t>
  </si>
  <si>
    <t>Federal Metal Printing Factory Sdn Bhd</t>
  </si>
  <si>
    <t>Metal-Pak (Malaysia) Sdn Bhd</t>
  </si>
  <si>
    <t>Multi-Pet Sdn Bhd</t>
  </si>
  <si>
    <t>Kian Joo Packaging Sdn Bhd</t>
  </si>
  <si>
    <t>KJ Can (Johore) Sdn Bhd</t>
  </si>
  <si>
    <t>KJ Can (Selangor) Sdn Bhd</t>
  </si>
  <si>
    <t>KJM Aluminium Can Sdn Bhd</t>
  </si>
  <si>
    <t>The above transactions were entered into in the normal course of business on terms that the Directors</t>
  </si>
  <si>
    <t xml:space="preserve">     Sales of trading inventories              Kian Joo-Visypak Sdn Bhd</t>
  </si>
  <si>
    <t xml:space="preserve">     Rental income receivable                 ("KJV")</t>
  </si>
  <si>
    <t xml:space="preserve">     of common directorship held by Y.A.M. Tunku Dato' Seri Nadzaruddin Ibni Tuanku Ja'afar, Dato' Anthony See </t>
  </si>
  <si>
    <t xml:space="preserve">     The above transactions were entered into in the normal course of business on terms that the Directors</t>
  </si>
  <si>
    <t xml:space="preserve">     consider comparable to those had the transactions been entered into with third parties.</t>
  </si>
  <si>
    <t>31/12/2002</t>
  </si>
  <si>
    <t>Seasonal or Cyclical Factors of Operations</t>
  </si>
  <si>
    <t>Issuance, cancellation, repurchase, resale and repayment of debts and equity securities</t>
  </si>
  <si>
    <t xml:space="preserve">There were no issuances, cancellation, repurchases, resale and repayment of debts and equity securities for the </t>
  </si>
  <si>
    <t>Segmental reporting</t>
  </si>
  <si>
    <t>Valuation of property, plant and equipment</t>
  </si>
  <si>
    <t xml:space="preserve">Explanatory Notes </t>
  </si>
  <si>
    <t>Material events subsequent to the end of the interim period</t>
  </si>
  <si>
    <t>Changes in the contingent liabilities or contingent assets</t>
  </si>
  <si>
    <t>Profit on sale of unquoted investments and properties</t>
  </si>
  <si>
    <t>in prior financial years that have a material effect in the current financial period.</t>
  </si>
  <si>
    <t>the financial statements.</t>
  </si>
  <si>
    <t>Review of Performance</t>
  </si>
  <si>
    <t>Variance from Forecast Profit and Profit Guarantee</t>
  </si>
  <si>
    <t xml:space="preserve">There were no material changes in contingent liabilities or contingent assets since the last annual balance sheet </t>
  </si>
  <si>
    <t>date.</t>
  </si>
  <si>
    <t>Purchase or disposal of Quoted Securities</t>
  </si>
  <si>
    <t>Changes in Material Litigation</t>
  </si>
  <si>
    <t>Earnings per share</t>
  </si>
  <si>
    <t>Quarter</t>
  </si>
  <si>
    <t>Financial</t>
  </si>
  <si>
    <t>year to date</t>
  </si>
  <si>
    <t>The following notes explain the events and transactions that are significant to an understanding of the changes in</t>
  </si>
  <si>
    <t>the financial position and performance of the Company since the financial year ended 31 December 2001.</t>
  </si>
  <si>
    <t>nature, size or incidence.</t>
  </si>
  <si>
    <t xml:space="preserve">There are no items affecting assets, liabilities, equity, net income or cash flows that are unusual because of their </t>
  </si>
  <si>
    <t>period</t>
  </si>
  <si>
    <t>annual financial statements.</t>
  </si>
  <si>
    <t xml:space="preserve">There were no amendments in the valuation of property, plant and equipment brought forward from the previous </t>
  </si>
  <si>
    <t xml:space="preserve">There were no material events subsequent to the end of the interim period reported that have not been reflected in </t>
  </si>
  <si>
    <t>Interest Income</t>
  </si>
  <si>
    <t xml:space="preserve">   Trade Receivables</t>
  </si>
  <si>
    <t>( restated )</t>
  </si>
  <si>
    <t xml:space="preserve">from RM8.977 million registered in the previous corresponding period mainly due to higher raw material cost and </t>
  </si>
  <si>
    <t xml:space="preserve">- Current </t>
  </si>
  <si>
    <t xml:space="preserve">   Other Receivables</t>
  </si>
  <si>
    <t xml:space="preserve">   Cash and Cash Equivalents</t>
  </si>
  <si>
    <t xml:space="preserve">   Trade Payables</t>
  </si>
  <si>
    <t xml:space="preserve">   Other Payables</t>
  </si>
  <si>
    <t xml:space="preserve">   Borrowings</t>
  </si>
  <si>
    <t>Net increase in Cash and Cash Equivalents</t>
  </si>
  <si>
    <t>Net Cash generated from operating activities</t>
  </si>
  <si>
    <t>Net Cash generated from investing activities</t>
  </si>
  <si>
    <t>Net Cash used in financing activities</t>
  </si>
  <si>
    <t>Revaluation Reserve</t>
  </si>
  <si>
    <r>
      <t xml:space="preserve">(i)  </t>
    </r>
    <r>
      <rPr>
        <u val="single"/>
        <sz val="10"/>
        <rFont val="Arial"/>
        <family val="2"/>
      </rPr>
      <t xml:space="preserve">Nature of transaction  </t>
    </r>
    <r>
      <rPr>
        <sz val="10"/>
        <rFont val="Arial"/>
        <family val="0"/>
      </rPr>
      <t xml:space="preserve">                     </t>
    </r>
    <r>
      <rPr>
        <u val="single"/>
        <sz val="10"/>
        <rFont val="Arial"/>
        <family val="2"/>
      </rPr>
      <t>Identity of related party</t>
    </r>
  </si>
  <si>
    <t>Issued ordinary shares at beginning of period</t>
  </si>
  <si>
    <t>BOX-PAK (MALAYSIA) BERHAD</t>
  </si>
  <si>
    <t>RM'000</t>
  </si>
  <si>
    <t>Taxation</t>
  </si>
  <si>
    <t>(Company No.: 21338-W)</t>
  </si>
  <si>
    <t>(Incorporated in Malaysia)</t>
  </si>
  <si>
    <t>1.</t>
  </si>
  <si>
    <t>Current Assets</t>
  </si>
  <si>
    <t>Current Liabilities</t>
  </si>
  <si>
    <t xml:space="preserve">Net Current Assets </t>
  </si>
  <si>
    <t>Reserves</t>
  </si>
  <si>
    <t xml:space="preserve">(ii) Adoption of MASB 22, Segment Reporting. The adoption of this standard has no impact on these interim </t>
  </si>
  <si>
    <t xml:space="preserve">(iii) Adoption of MASB 23, Impairment of Asset. The adoption of this standard has no impact on these interim </t>
  </si>
  <si>
    <t xml:space="preserve">Comparison with immediate preceding quarter. </t>
  </si>
  <si>
    <t xml:space="preserve">Taxation </t>
  </si>
  <si>
    <t>There were no disposal of investments/properties during the financial period under review.</t>
  </si>
  <si>
    <t xml:space="preserve">There were no purchases and disposals of quoted securities during the financial period </t>
  </si>
  <si>
    <t>under review.</t>
  </si>
  <si>
    <t>Status of Corporate Proposals</t>
  </si>
  <si>
    <t>The sales for the period under review were not affected by seasonal or cyclical factors.</t>
  </si>
  <si>
    <t>Off Balance Sheet Financial Instruments</t>
  </si>
  <si>
    <t>There were no financial instruments with off balance sheet risk as at the date of this report.</t>
  </si>
  <si>
    <t>There was no material litigation as at the date of this report.</t>
  </si>
  <si>
    <t>Current Year Prospects</t>
  </si>
  <si>
    <t>( The Condensed Income Statement should be read in conjunction with the Annual Financial Report for the</t>
  </si>
  <si>
    <t>Financed By :-</t>
  </si>
  <si>
    <t xml:space="preserve">( The Condensed Cash Flow Statement should be read in conjunction with the Annual Financial </t>
  </si>
  <si>
    <t>Non distributable Reserves</t>
  </si>
  <si>
    <t xml:space="preserve">( The Condensed Statement of Changes in Equity should be read in conjunction with the Annual Financial </t>
  </si>
  <si>
    <t xml:space="preserve">( The Condensed Balance Sheet should be read in conjunction with the Annual Financial Report </t>
  </si>
  <si>
    <t>By Order of the Board</t>
  </si>
  <si>
    <t>Box-Pak (Malaysia) Berhad</t>
  </si>
  <si>
    <t>Chia Kwok Why</t>
  </si>
  <si>
    <t>Company Secretary</t>
  </si>
  <si>
    <t>Batu Caves, Selangor.</t>
  </si>
  <si>
    <t>Basic earnings per share</t>
  </si>
  <si>
    <t>Diluted earnings per share</t>
  </si>
  <si>
    <t>Weighted average number of ordinary shares</t>
  </si>
  <si>
    <t>Effect of Employee Share Option Scheme</t>
  </si>
  <si>
    <t>Basic earnings per Share ( sen )</t>
  </si>
  <si>
    <t>There were no long term borrowings for the current financial period under review.</t>
  </si>
  <si>
    <t>The recovery of the Malaysian economy is expected to stimulate further growth of the Company's business.</t>
  </si>
  <si>
    <t>However, the continuous increase in raw material prices will still be pressure on the Company's performance.</t>
  </si>
  <si>
    <t xml:space="preserve"> </t>
  </si>
  <si>
    <t>Finance Cost</t>
  </si>
  <si>
    <t xml:space="preserve">Property,plant and equipment </t>
  </si>
  <si>
    <t>Share Capital (Explanatory Note No. 6 )</t>
  </si>
  <si>
    <t xml:space="preserve">    financial statements.</t>
  </si>
  <si>
    <t xml:space="preserve">     financial statements.</t>
  </si>
  <si>
    <t>(iv) Adoption of MASB 24, Disclosure and Presentation. The adoption of this standard has no impact on the</t>
  </si>
  <si>
    <t xml:space="preserve">     income statement but rather affect the disclosure and presentation of such financial instruments.</t>
  </si>
  <si>
    <t>Current Quarter</t>
  </si>
  <si>
    <t>Year to date</t>
  </si>
  <si>
    <t>Income Tax</t>
  </si>
  <si>
    <t>- Under/(Over) provision in prior year</t>
  </si>
  <si>
    <t>Deferred Taxation</t>
  </si>
  <si>
    <t>borrowings  for   the  financial   period   under   review   are  secured  by  a negative pledge over the assets</t>
  </si>
  <si>
    <t xml:space="preserve">   Inventories</t>
  </si>
  <si>
    <t>Current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</si>
</sst>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_);_(@_)"/>
    <numFmt numFmtId="166" formatCode="0_);\(0\)"/>
    <numFmt numFmtId="167" formatCode="0.0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0.000"/>
    <numFmt numFmtId="173" formatCode="0.0000"/>
    <numFmt numFmtId="174" formatCode="0.00000"/>
    <numFmt numFmtId="175" formatCode="#,##0.000_);\(#,##0.000\)"/>
    <numFmt numFmtId="176" formatCode="_(* #,##0.00_);_(* \(#,##0.00\);_(* &quot;-&quot;_);_(@_)"/>
    <numFmt numFmtId="177" formatCode="_(* #,##0.0000_);_(* \(#,##0.0000\);_(* &quot;-&quot;??_);_(@_)"/>
    <numFmt numFmtId="178" formatCode="0;[Red]0"/>
    <numFmt numFmtId="179" formatCode="_(* #,##0.000_);_(* \(#,##0.000\);_(* &quot;-&quot;???_);_(@_)"/>
    <numFmt numFmtId="180" formatCode="_(* #,##0.00000_);_(* \(#,##0.00000\);_(* &quot;-&quot;?????_);_(@_)"/>
    <numFmt numFmtId="181" formatCode="[$-409]dddd\,\ mmmm\ dd\,\ yyyy"/>
    <numFmt numFmtId="182" formatCode="0.000%"/>
    <numFmt numFmtId="183" formatCode="_(* #,##0.0000_);_(* \(#,##0.0000\);_(* &quot;-&quot;????_);_(@_)"/>
  </numFmts>
  <fonts count="17"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u val="singleAccounting"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 quotePrefix="1">
      <alignment/>
    </xf>
    <xf numFmtId="37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" xfId="0" applyBorder="1" applyAlignment="1">
      <alignment/>
    </xf>
    <xf numFmtId="37" fontId="0" fillId="0" borderId="2" xfId="15" applyNumberFormat="1" applyFont="1" applyBorder="1" applyAlignment="1">
      <alignment horizontal="right" vertical="center" wrapText="1" shrinkToFi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170" fontId="0" fillId="0" borderId="0" xfId="15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70" fontId="0" fillId="0" borderId="0" xfId="15" applyNumberFormat="1" applyAlignment="1">
      <alignment/>
    </xf>
    <xf numFmtId="170" fontId="0" fillId="0" borderId="4" xfId="15" applyNumberFormat="1" applyBorder="1" applyAlignment="1">
      <alignment/>
    </xf>
    <xf numFmtId="0" fontId="0" fillId="0" borderId="5" xfId="0" applyBorder="1" applyAlignment="1">
      <alignment/>
    </xf>
    <xf numFmtId="170" fontId="0" fillId="0" borderId="5" xfId="15" applyNumberFormat="1" applyBorder="1" applyAlignment="1">
      <alignment/>
    </xf>
    <xf numFmtId="170" fontId="0" fillId="0" borderId="0" xfId="15" applyNumberFormat="1" applyBorder="1" applyAlignment="1">
      <alignment/>
    </xf>
    <xf numFmtId="0" fontId="0" fillId="0" borderId="2" xfId="0" applyBorder="1" applyAlignment="1">
      <alignment/>
    </xf>
    <xf numFmtId="170" fontId="0" fillId="0" borderId="2" xfId="15" applyNumberFormat="1" applyBorder="1" applyAlignment="1">
      <alignment/>
    </xf>
    <xf numFmtId="0" fontId="0" fillId="0" borderId="6" xfId="0" applyBorder="1" applyAlignment="1">
      <alignment/>
    </xf>
    <xf numFmtId="43" fontId="0" fillId="0" borderId="0" xfId="15" applyAlignment="1">
      <alignment/>
    </xf>
    <xf numFmtId="170" fontId="0" fillId="0" borderId="1" xfId="15" applyNumberFormat="1" applyBorder="1" applyAlignment="1">
      <alignment/>
    </xf>
    <xf numFmtId="0" fontId="13" fillId="0" borderId="0" xfId="0" applyFont="1" applyAlignment="1">
      <alignment/>
    </xf>
    <xf numFmtId="0" fontId="0" fillId="0" borderId="1" xfId="0" applyBorder="1" applyAlignment="1">
      <alignment horizontal="center"/>
    </xf>
    <xf numFmtId="170" fontId="3" fillId="0" borderId="0" xfId="15" applyNumberFormat="1" applyFont="1" applyAlignment="1">
      <alignment/>
    </xf>
    <xf numFmtId="170" fontId="3" fillId="0" borderId="7" xfId="15" applyNumberFormat="1" applyFont="1" applyBorder="1" applyAlignment="1">
      <alignment/>
    </xf>
    <xf numFmtId="170" fontId="0" fillId="0" borderId="0" xfId="15" applyNumberFormat="1" applyAlignment="1">
      <alignment horizontal="center"/>
    </xf>
    <xf numFmtId="43" fontId="0" fillId="0" borderId="0" xfId="15" applyAlignment="1">
      <alignment/>
    </xf>
    <xf numFmtId="170" fontId="1" fillId="0" borderId="0" xfId="15" applyNumberFormat="1" applyFont="1" applyAlignment="1">
      <alignment/>
    </xf>
    <xf numFmtId="170" fontId="2" fillId="0" borderId="0" xfId="15" applyNumberFormat="1" applyFont="1" applyAlignment="1" quotePrefix="1">
      <alignment/>
    </xf>
    <xf numFmtId="170" fontId="5" fillId="0" borderId="0" xfId="15" applyNumberFormat="1" applyFont="1" applyAlignment="1">
      <alignment/>
    </xf>
    <xf numFmtId="170" fontId="13" fillId="0" borderId="0" xfId="15" applyNumberFormat="1" applyFont="1" applyAlignment="1">
      <alignment/>
    </xf>
    <xf numFmtId="170" fontId="0" fillId="0" borderId="0" xfId="15" applyNumberFormat="1" applyAlignment="1">
      <alignment/>
    </xf>
    <xf numFmtId="37" fontId="0" fillId="0" borderId="0" xfId="15" applyNumberFormat="1" applyAlignment="1">
      <alignment horizontal="right" vertical="center" wrapText="1" shrinkToFit="1"/>
    </xf>
    <xf numFmtId="37" fontId="0" fillId="0" borderId="0" xfId="15" applyNumberFormat="1" applyAlignment="1">
      <alignment horizontal="center" vertical="center" wrapText="1" shrinkToFit="1"/>
    </xf>
    <xf numFmtId="41" fontId="0" fillId="0" borderId="0" xfId="15" applyNumberFormat="1" applyAlignment="1">
      <alignment horizontal="right" vertical="center" wrapText="1" shrinkToFit="1"/>
    </xf>
    <xf numFmtId="41" fontId="0" fillId="0" borderId="0" xfId="15" applyNumberFormat="1" applyAlignment="1">
      <alignment horizontal="center" vertical="center" wrapText="1" shrinkToFit="1"/>
    </xf>
    <xf numFmtId="37" fontId="0" fillId="0" borderId="8" xfId="15" applyNumberFormat="1" applyBorder="1" applyAlignment="1">
      <alignment horizontal="right" vertical="center" wrapText="1" shrinkToFit="1"/>
    </xf>
    <xf numFmtId="37" fontId="0" fillId="0" borderId="2" xfId="15" applyNumberFormat="1" applyBorder="1" applyAlignment="1">
      <alignment horizontal="right" vertical="center" wrapText="1" shrinkToFit="1"/>
    </xf>
    <xf numFmtId="37" fontId="0" fillId="0" borderId="9" xfId="15" applyNumberFormat="1" applyBorder="1" applyAlignment="1">
      <alignment horizontal="right" vertical="center" wrapText="1" shrinkToFit="1"/>
    </xf>
    <xf numFmtId="37" fontId="0" fillId="0" borderId="1" xfId="15" applyNumberFormat="1" applyBorder="1" applyAlignment="1">
      <alignment horizontal="center" vertical="center" wrapText="1" shrinkToFit="1"/>
    </xf>
    <xf numFmtId="41" fontId="0" fillId="0" borderId="2" xfId="15" applyNumberFormat="1" applyBorder="1" applyAlignment="1">
      <alignment horizontal="right" vertical="center" wrapText="1" shrinkToFit="1"/>
    </xf>
    <xf numFmtId="37" fontId="0" fillId="0" borderId="0" xfId="15" applyNumberFormat="1" applyBorder="1" applyAlignment="1">
      <alignment horizontal="center" vertical="center" wrapText="1" shrinkToFit="1"/>
    </xf>
    <xf numFmtId="37" fontId="0" fillId="0" borderId="4" xfId="15" applyNumberFormat="1" applyBorder="1" applyAlignment="1">
      <alignment horizontal="right" vertical="center" wrapText="1" shrinkToFit="1"/>
    </xf>
    <xf numFmtId="37" fontId="0" fillId="0" borderId="1" xfId="15" applyNumberFormat="1" applyBorder="1" applyAlignment="1">
      <alignment horizontal="right" vertical="center" wrapText="1" shrinkToFit="1"/>
    </xf>
    <xf numFmtId="37" fontId="0" fillId="0" borderId="0" xfId="15" applyNumberFormat="1" applyBorder="1" applyAlignment="1">
      <alignment horizontal="right" vertical="center" wrapText="1" shrinkToFit="1"/>
    </xf>
    <xf numFmtId="1" fontId="3" fillId="0" borderId="0" xfId="15" applyNumberFormat="1" applyFont="1" applyAlignment="1">
      <alignment horizontal="center"/>
    </xf>
    <xf numFmtId="170" fontId="3" fillId="0" borderId="0" xfId="15" applyNumberFormat="1" applyFont="1" applyAlignment="1">
      <alignment horizontal="center"/>
    </xf>
    <xf numFmtId="170" fontId="3" fillId="0" borderId="0" xfId="15" applyNumberFormat="1" applyFont="1" applyAlignment="1" quotePrefix="1">
      <alignment horizontal="center"/>
    </xf>
    <xf numFmtId="170" fontId="3" fillId="0" borderId="0" xfId="15" applyNumberFormat="1" applyFont="1" applyBorder="1" applyAlignment="1">
      <alignment/>
    </xf>
    <xf numFmtId="0" fontId="3" fillId="0" borderId="0" xfId="0" applyFont="1" applyAlignment="1" quotePrefix="1">
      <alignment horizontal="right"/>
    </xf>
    <xf numFmtId="170" fontId="0" fillId="0" borderId="0" xfId="15" applyNumberFormat="1" applyFont="1" applyAlignment="1">
      <alignment/>
    </xf>
    <xf numFmtId="0" fontId="0" fillId="0" borderId="10" xfId="0" applyBorder="1" applyAlignment="1">
      <alignment horizontal="center"/>
    </xf>
    <xf numFmtId="170" fontId="0" fillId="0" borderId="0" xfId="15" applyNumberFormat="1" applyFont="1" applyBorder="1" applyAlignment="1">
      <alignment/>
    </xf>
    <xf numFmtId="0" fontId="3" fillId="0" borderId="0" xfId="0" applyFont="1" applyAlignment="1">
      <alignment horizontal="center"/>
    </xf>
    <xf numFmtId="43" fontId="0" fillId="0" borderId="0" xfId="15" applyAlignment="1">
      <alignment horizontal="right" vertical="center" wrapText="1" shrinkToFi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170" fontId="0" fillId="0" borderId="12" xfId="0" applyNumberFormat="1" applyBorder="1" applyAlignment="1">
      <alignment/>
    </xf>
    <xf numFmtId="170" fontId="0" fillId="0" borderId="13" xfId="0" applyNumberFormat="1" applyBorder="1" applyAlignment="1">
      <alignment/>
    </xf>
    <xf numFmtId="0" fontId="3" fillId="0" borderId="0" xfId="0" applyFont="1" applyAlignment="1">
      <alignment horizontal="right"/>
    </xf>
    <xf numFmtId="170" fontId="0" fillId="0" borderId="0" xfId="15" applyNumberFormat="1" applyFont="1" applyAlignment="1">
      <alignment horizontal="center"/>
    </xf>
    <xf numFmtId="0" fontId="0" fillId="0" borderId="1" xfId="0" applyBorder="1" applyAlignment="1" quotePrefix="1">
      <alignment horizontal="center"/>
    </xf>
    <xf numFmtId="170" fontId="0" fillId="0" borderId="1" xfId="15" applyNumberFormat="1" applyFont="1" applyBorder="1" applyAlignment="1">
      <alignment/>
    </xf>
    <xf numFmtId="170" fontId="0" fillId="0" borderId="0" xfId="15" applyNumberFormat="1" applyFont="1" applyAlignment="1">
      <alignment/>
    </xf>
    <xf numFmtId="170" fontId="0" fillId="0" borderId="4" xfId="15" applyNumberFormat="1" applyFont="1" applyBorder="1" applyAlignment="1">
      <alignment/>
    </xf>
    <xf numFmtId="43" fontId="0" fillId="0" borderId="0" xfId="15" applyFont="1" applyAlignment="1">
      <alignment/>
    </xf>
    <xf numFmtId="15" fontId="0" fillId="0" borderId="0" xfId="0" applyNumberFormat="1" applyAlignment="1" quotePrefix="1">
      <alignment/>
    </xf>
    <xf numFmtId="170" fontId="0" fillId="0" borderId="1" xfId="15" applyNumberFormat="1" applyBorder="1" applyAlignment="1">
      <alignment/>
    </xf>
    <xf numFmtId="170" fontId="0" fillId="0" borderId="2" xfId="15" applyNumberFormat="1" applyBorder="1" applyAlignment="1">
      <alignment horizontal="right" vertical="center" wrapText="1" shrinkToFit="1"/>
    </xf>
    <xf numFmtId="0" fontId="15" fillId="0" borderId="0" xfId="0" applyFont="1" applyAlignment="1">
      <alignment/>
    </xf>
    <xf numFmtId="37" fontId="0" fillId="0" borderId="0" xfId="0" applyNumberFormat="1" applyFont="1" applyAlignment="1">
      <alignment/>
    </xf>
    <xf numFmtId="170" fontId="3" fillId="0" borderId="1" xfId="15" applyNumberFormat="1" applyFont="1" applyBorder="1" applyAlignment="1">
      <alignment/>
    </xf>
    <xf numFmtId="170" fontId="16" fillId="0" borderId="1" xfId="15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43" fontId="0" fillId="0" borderId="0" xfId="15" applyFont="1" applyAlignment="1">
      <alignment/>
    </xf>
    <xf numFmtId="170" fontId="0" fillId="0" borderId="0" xfId="15" applyNumberFormat="1" applyAlignment="1">
      <alignment horizontal="left"/>
    </xf>
    <xf numFmtId="170" fontId="0" fillId="0" borderId="1" xfId="15" applyNumberFormat="1" applyFont="1" applyBorder="1" applyAlignment="1">
      <alignment horizontal="center"/>
    </xf>
    <xf numFmtId="170" fontId="0" fillId="0" borderId="1" xfId="15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4"/>
  <sheetViews>
    <sheetView workbookViewId="0" topLeftCell="A182">
      <selection activeCell="E239" sqref="E239"/>
    </sheetView>
  </sheetViews>
  <sheetFormatPr defaultColWidth="9.140625" defaultRowHeight="12.75"/>
  <cols>
    <col min="1" max="1" width="2.8515625" style="0" customWidth="1"/>
    <col min="6" max="6" width="8.57421875" style="0" customWidth="1"/>
    <col min="7" max="7" width="14.00390625" style="0" customWidth="1"/>
    <col min="8" max="9" width="11.421875" style="0" customWidth="1"/>
    <col min="10" max="10" width="7.8515625" style="0" customWidth="1"/>
    <col min="11" max="11" width="7.00390625" style="0" customWidth="1"/>
  </cols>
  <sheetData>
    <row r="1" ht="15">
      <c r="B1" s="15" t="s">
        <v>41</v>
      </c>
    </row>
    <row r="2" ht="12.75">
      <c r="B2" t="s">
        <v>23</v>
      </c>
    </row>
    <row r="3" ht="12.75">
      <c r="B3" t="s">
        <v>55</v>
      </c>
    </row>
    <row r="4" ht="6" customHeight="1">
      <c r="B4" s="8"/>
    </row>
    <row r="5" ht="12.75" customHeight="1">
      <c r="B5" s="16" t="s">
        <v>193</v>
      </c>
    </row>
    <row r="6" ht="6.75" customHeight="1"/>
    <row r="7" spans="1:2" ht="12.75">
      <c r="A7" s="5" t="s">
        <v>239</v>
      </c>
      <c r="B7" s="4" t="s">
        <v>166</v>
      </c>
    </row>
    <row r="8" ht="7.5" customHeight="1">
      <c r="B8" s="5"/>
    </row>
    <row r="9" ht="12.75">
      <c r="B9" t="s">
        <v>82</v>
      </c>
    </row>
    <row r="10" ht="12.75">
      <c r="B10" t="s">
        <v>83</v>
      </c>
    </row>
    <row r="11" ht="12.75">
      <c r="B11" s="5"/>
    </row>
    <row r="12" ht="12.75">
      <c r="B12" t="s">
        <v>84</v>
      </c>
    </row>
    <row r="13" ht="12.75">
      <c r="B13" t="s">
        <v>85</v>
      </c>
    </row>
    <row r="14" spans="2:11" ht="8.25" customHeight="1"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2:11" ht="12.75">
      <c r="B15" s="22" t="s">
        <v>56</v>
      </c>
      <c r="C15" s="22"/>
      <c r="D15" s="22"/>
      <c r="E15" s="22"/>
      <c r="F15" s="22"/>
      <c r="G15" s="22"/>
      <c r="H15" s="22"/>
      <c r="I15" s="22"/>
      <c r="J15" s="22"/>
      <c r="K15" s="22"/>
    </row>
    <row r="16" spans="2:11" ht="12.75">
      <c r="B16" s="22" t="s">
        <v>22</v>
      </c>
      <c r="C16" s="22"/>
      <c r="D16" s="22"/>
      <c r="E16" s="22"/>
      <c r="F16" s="22"/>
      <c r="G16" s="22"/>
      <c r="H16" s="22"/>
      <c r="I16" s="22"/>
      <c r="J16" s="22"/>
      <c r="K16" s="22"/>
    </row>
    <row r="17" spans="2:11" ht="12.75">
      <c r="B17" s="22" t="s">
        <v>89</v>
      </c>
      <c r="C17" s="22"/>
      <c r="D17" s="22"/>
      <c r="E17" s="22"/>
      <c r="F17" s="22"/>
      <c r="G17" s="22"/>
      <c r="H17" s="22"/>
      <c r="I17" s="22"/>
      <c r="J17" s="22"/>
      <c r="K17" s="22"/>
    </row>
    <row r="18" spans="2:11" ht="12.75">
      <c r="B18" s="22" t="s">
        <v>90</v>
      </c>
      <c r="C18" s="22"/>
      <c r="D18" s="22"/>
      <c r="E18" s="22"/>
      <c r="F18" s="22"/>
      <c r="G18" s="22"/>
      <c r="H18" s="22"/>
      <c r="I18" s="22"/>
      <c r="J18" s="22"/>
      <c r="K18" s="22"/>
    </row>
    <row r="19" spans="2:11" ht="12.75">
      <c r="B19" s="22" t="s">
        <v>276</v>
      </c>
      <c r="C19" s="22"/>
      <c r="D19" s="22"/>
      <c r="E19" s="22"/>
      <c r="F19" s="22"/>
      <c r="G19" s="22"/>
      <c r="H19" s="22"/>
      <c r="I19" s="22"/>
      <c r="J19" s="22"/>
      <c r="K19" s="22"/>
    </row>
    <row r="20" spans="2:11" ht="12.75">
      <c r="B20" s="22" t="s">
        <v>86</v>
      </c>
      <c r="C20" s="22"/>
      <c r="D20" s="22"/>
      <c r="E20" s="22"/>
      <c r="F20" s="22"/>
      <c r="G20" s="22"/>
      <c r="H20" s="22"/>
      <c r="I20" s="22"/>
      <c r="J20" s="22"/>
      <c r="K20" s="22"/>
    </row>
    <row r="21" spans="2:11" ht="12.75">
      <c r="B21" s="22" t="s">
        <v>87</v>
      </c>
      <c r="C21" s="22" t="s">
        <v>88</v>
      </c>
      <c r="D21" s="22"/>
      <c r="E21" s="22"/>
      <c r="F21" s="22"/>
      <c r="G21" s="22"/>
      <c r="H21" s="22"/>
      <c r="I21" s="22"/>
      <c r="J21" s="22"/>
      <c r="K21" s="22"/>
    </row>
    <row r="22" spans="2:11" ht="12.75">
      <c r="B22" s="22"/>
      <c r="C22" s="22" t="s">
        <v>91</v>
      </c>
      <c r="D22" s="22"/>
      <c r="E22" s="22"/>
      <c r="F22" s="22"/>
      <c r="G22" s="22"/>
      <c r="H22" s="22"/>
      <c r="I22" s="22"/>
      <c r="J22" s="22"/>
      <c r="K22" s="22"/>
    </row>
    <row r="23" spans="2:11" ht="12.75">
      <c r="B23" s="22"/>
      <c r="C23" s="22" t="s">
        <v>92</v>
      </c>
      <c r="D23" s="22"/>
      <c r="E23" s="22"/>
      <c r="F23" s="22"/>
      <c r="G23" s="22"/>
      <c r="H23" s="22"/>
      <c r="I23" s="22"/>
      <c r="J23" s="22"/>
      <c r="K23" s="22"/>
    </row>
    <row r="24" spans="2:11" ht="12.75">
      <c r="B24" s="22"/>
      <c r="C24" s="22" t="s">
        <v>93</v>
      </c>
      <c r="D24" s="22"/>
      <c r="E24" s="22"/>
      <c r="F24" s="22"/>
      <c r="G24" s="22"/>
      <c r="H24" s="22"/>
      <c r="I24" s="22"/>
      <c r="J24" s="22"/>
      <c r="K24" s="22"/>
    </row>
    <row r="25" spans="2:11" ht="12.75">
      <c r="B25" s="22"/>
      <c r="C25" s="22" t="s">
        <v>94</v>
      </c>
      <c r="D25" s="22"/>
      <c r="E25" s="22"/>
      <c r="F25" s="22"/>
      <c r="G25" s="22"/>
      <c r="H25" s="22"/>
      <c r="I25" s="22"/>
      <c r="J25" s="22"/>
      <c r="K25" s="22"/>
    </row>
    <row r="26" spans="2:11" ht="12.75"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2:11" ht="12.75">
      <c r="B27" s="22" t="s">
        <v>95</v>
      </c>
      <c r="C27" s="22" t="s">
        <v>96</v>
      </c>
      <c r="D27" s="22"/>
      <c r="E27" s="22"/>
      <c r="F27" s="22"/>
      <c r="G27" s="22"/>
      <c r="H27" s="22"/>
      <c r="I27" s="22"/>
      <c r="J27" s="22"/>
      <c r="K27" s="22"/>
    </row>
    <row r="28" spans="2:11" ht="12.75">
      <c r="B28" s="22"/>
      <c r="C28" s="22" t="s">
        <v>97</v>
      </c>
      <c r="D28" s="22"/>
      <c r="E28" s="22"/>
      <c r="F28" s="22"/>
      <c r="G28" s="22"/>
      <c r="H28" s="22"/>
      <c r="I28" s="22"/>
      <c r="J28" s="22"/>
      <c r="K28" s="22"/>
    </row>
    <row r="29" spans="2:11" ht="12.75">
      <c r="B29" s="22"/>
      <c r="C29" s="22" t="s">
        <v>98</v>
      </c>
      <c r="D29" s="22"/>
      <c r="E29" s="22"/>
      <c r="F29" s="22"/>
      <c r="G29" s="22"/>
      <c r="H29" s="22"/>
      <c r="I29" s="22"/>
      <c r="J29" s="22"/>
      <c r="K29" s="22"/>
    </row>
    <row r="30" spans="2:11" ht="12.75">
      <c r="B30" s="22"/>
      <c r="C30" s="22" t="s">
        <v>99</v>
      </c>
      <c r="D30" s="22"/>
      <c r="E30" s="22"/>
      <c r="F30" s="22"/>
      <c r="G30" s="22"/>
      <c r="H30" s="22"/>
      <c r="I30" s="22"/>
      <c r="J30" s="22"/>
      <c r="K30" s="22"/>
    </row>
    <row r="31" spans="2:11" ht="12.75"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2:11" ht="12.75">
      <c r="B32" s="22" t="s">
        <v>100</v>
      </c>
      <c r="C32" s="22"/>
      <c r="D32" s="22"/>
      <c r="E32" s="22"/>
      <c r="F32" s="22"/>
      <c r="G32" s="22"/>
      <c r="H32" s="22"/>
      <c r="I32" s="22"/>
      <c r="J32" s="22"/>
      <c r="K32" s="22"/>
    </row>
    <row r="33" spans="2:11" ht="12.75">
      <c r="B33" s="22" t="s">
        <v>118</v>
      </c>
      <c r="C33" s="22"/>
      <c r="D33" s="22"/>
      <c r="E33" s="22"/>
      <c r="F33" s="22"/>
      <c r="G33" s="22"/>
      <c r="H33" s="22"/>
      <c r="I33" s="22"/>
      <c r="J33" s="22"/>
      <c r="K33" s="22"/>
    </row>
    <row r="34" spans="2:11" ht="12.75">
      <c r="B34" s="22" t="s">
        <v>117</v>
      </c>
      <c r="C34" s="22"/>
      <c r="D34" s="22"/>
      <c r="E34" s="22"/>
      <c r="F34" s="22"/>
      <c r="G34" s="22"/>
      <c r="H34" s="22"/>
      <c r="I34" s="22"/>
      <c r="J34" s="22"/>
      <c r="K34" s="22"/>
    </row>
    <row r="35" spans="2:11" ht="12.75"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2:11" ht="12.75">
      <c r="B36" s="22" t="s">
        <v>101</v>
      </c>
      <c r="C36" s="22" t="s">
        <v>102</v>
      </c>
      <c r="D36" s="22"/>
      <c r="E36" s="22"/>
      <c r="F36" s="22"/>
      <c r="G36" s="7" t="s">
        <v>105</v>
      </c>
      <c r="H36" s="7" t="s">
        <v>106</v>
      </c>
      <c r="I36" s="22" t="s">
        <v>107</v>
      </c>
      <c r="J36" s="22"/>
      <c r="K36" s="22"/>
    </row>
    <row r="37" spans="2:11" ht="12.75">
      <c r="B37" s="22"/>
      <c r="C37" s="22" t="s">
        <v>103</v>
      </c>
      <c r="D37" s="22"/>
      <c r="E37" s="22"/>
      <c r="F37" s="22"/>
      <c r="G37" s="7" t="s">
        <v>104</v>
      </c>
      <c r="H37" s="7" t="s">
        <v>17</v>
      </c>
      <c r="I37" s="22"/>
      <c r="J37" s="22"/>
      <c r="K37" s="22"/>
    </row>
    <row r="38" spans="2:11" ht="12.75">
      <c r="B38" s="22"/>
      <c r="C38" s="22"/>
      <c r="D38" s="22"/>
      <c r="E38" s="22"/>
      <c r="F38" s="22"/>
      <c r="G38" s="7" t="s">
        <v>235</v>
      </c>
      <c r="H38" s="7" t="s">
        <v>235</v>
      </c>
      <c r="I38" s="7" t="s">
        <v>235</v>
      </c>
      <c r="J38" s="22"/>
      <c r="K38" s="22"/>
    </row>
    <row r="39" spans="2:11" ht="12.75">
      <c r="B39" s="22"/>
      <c r="C39" s="22" t="s">
        <v>108</v>
      </c>
      <c r="D39" s="22"/>
      <c r="E39" s="22"/>
      <c r="F39" s="22"/>
      <c r="G39" s="95">
        <v>238.291</v>
      </c>
      <c r="H39" s="95">
        <v>440.785</v>
      </c>
      <c r="I39" s="95">
        <f>SUM(G39:H39)</f>
        <v>679.076</v>
      </c>
      <c r="J39" s="22"/>
      <c r="K39" s="22"/>
    </row>
    <row r="40" spans="2:11" ht="12.75">
      <c r="B40" s="22"/>
      <c r="C40" s="22" t="s">
        <v>109</v>
      </c>
      <c r="D40" s="22"/>
      <c r="E40" s="22"/>
      <c r="F40" s="22"/>
      <c r="G40" s="95">
        <v>-1040.291</v>
      </c>
      <c r="H40" s="95">
        <v>-1230.124</v>
      </c>
      <c r="I40" s="95">
        <f>SUM(G40:H40)</f>
        <v>-2270.415</v>
      </c>
      <c r="J40" s="22"/>
      <c r="K40" s="22"/>
    </row>
    <row r="41" spans="2:11" ht="12.75">
      <c r="B41" s="22"/>
      <c r="C41" s="22" t="s">
        <v>231</v>
      </c>
      <c r="D41" s="22"/>
      <c r="E41" s="22"/>
      <c r="F41" s="22"/>
      <c r="G41" s="95">
        <v>4640</v>
      </c>
      <c r="H41" s="95">
        <v>-2252</v>
      </c>
      <c r="I41" s="95">
        <f>SUM(G41:H41)</f>
        <v>2388</v>
      </c>
      <c r="J41" s="22"/>
      <c r="K41" s="22"/>
    </row>
    <row r="42" spans="2:11" ht="12.75">
      <c r="B42" s="22"/>
      <c r="C42" s="22"/>
      <c r="D42" s="22"/>
      <c r="E42" s="22"/>
      <c r="F42" s="22"/>
      <c r="G42" s="95"/>
      <c r="H42" s="95"/>
      <c r="I42" s="95"/>
      <c r="J42" s="22"/>
      <c r="K42" s="22"/>
    </row>
    <row r="43" spans="2:11" ht="12.75">
      <c r="B43" s="22" t="s">
        <v>110</v>
      </c>
      <c r="C43" s="22" t="s">
        <v>111</v>
      </c>
      <c r="D43" s="22"/>
      <c r="E43" s="22"/>
      <c r="F43" s="22"/>
      <c r="G43" s="95"/>
      <c r="H43" s="95"/>
      <c r="I43" s="95"/>
      <c r="J43" s="22"/>
      <c r="K43" s="22"/>
    </row>
    <row r="44" spans="2:11" ht="12.75">
      <c r="B44" s="22"/>
      <c r="C44" s="22" t="s">
        <v>112</v>
      </c>
      <c r="D44" s="22"/>
      <c r="E44" s="22"/>
      <c r="F44" s="22"/>
      <c r="G44" s="95"/>
      <c r="H44" s="95"/>
      <c r="I44" s="95"/>
      <c r="J44" s="22"/>
      <c r="K44" s="22"/>
    </row>
    <row r="45" spans="2:11" ht="12.75">
      <c r="B45" s="22"/>
      <c r="C45" s="22" t="s">
        <v>113</v>
      </c>
      <c r="D45" s="22"/>
      <c r="E45" s="22"/>
      <c r="F45" s="22"/>
      <c r="G45" s="95"/>
      <c r="H45" s="95"/>
      <c r="I45" s="95"/>
      <c r="J45" s="22"/>
      <c r="K45" s="22"/>
    </row>
    <row r="46" spans="2:11" ht="12.75">
      <c r="B46" s="22"/>
      <c r="C46" s="22"/>
      <c r="D46" s="22"/>
      <c r="E46" s="22"/>
      <c r="F46" s="22"/>
      <c r="G46" s="95"/>
      <c r="H46" s="95"/>
      <c r="I46" s="95"/>
      <c r="J46" s="22"/>
      <c r="K46" s="22"/>
    </row>
    <row r="47" spans="2:11" ht="12.75">
      <c r="B47" s="22"/>
      <c r="C47" s="22" t="s">
        <v>236</v>
      </c>
      <c r="D47" s="22"/>
      <c r="E47" s="22"/>
      <c r="F47" s="22"/>
      <c r="G47" s="95">
        <v>-2098.405</v>
      </c>
      <c r="H47" s="95">
        <v>36.935</v>
      </c>
      <c r="I47" s="95">
        <f>SUM(G47:H47)</f>
        <v>-2061.4700000000003</v>
      </c>
      <c r="J47" s="22"/>
      <c r="K47" s="22"/>
    </row>
    <row r="48" spans="2:11" ht="12.75">
      <c r="B48" s="22"/>
      <c r="C48" s="22" t="s">
        <v>114</v>
      </c>
      <c r="D48" s="22"/>
      <c r="E48" s="22"/>
      <c r="F48" s="22"/>
      <c r="G48" s="95">
        <v>6938.529</v>
      </c>
      <c r="H48" s="95">
        <v>-23.188</v>
      </c>
      <c r="I48" s="95">
        <f>SUM(G48:H48)</f>
        <v>6915.341</v>
      </c>
      <c r="J48" s="22"/>
      <c r="K48" s="22"/>
    </row>
    <row r="49" spans="2:11" ht="12.75"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2:11" ht="12.75">
      <c r="B50" s="22" t="s">
        <v>115</v>
      </c>
      <c r="C50" s="22"/>
      <c r="D50" s="22"/>
      <c r="E50" s="22"/>
      <c r="F50" s="22"/>
      <c r="G50" s="22"/>
      <c r="H50" s="22"/>
      <c r="I50" s="22"/>
      <c r="J50" s="22"/>
      <c r="K50" s="22"/>
    </row>
    <row r="51" spans="2:11" ht="12.75">
      <c r="B51" s="22" t="s">
        <v>116</v>
      </c>
      <c r="C51" s="22"/>
      <c r="D51" s="22"/>
      <c r="E51" s="22"/>
      <c r="F51" s="22"/>
      <c r="G51" s="22"/>
      <c r="H51" s="22"/>
      <c r="I51" s="22"/>
      <c r="J51" s="22"/>
      <c r="K51" s="22"/>
    </row>
    <row r="53" ht="12.75" hidden="1">
      <c r="B53" t="s">
        <v>244</v>
      </c>
    </row>
    <row r="54" ht="12.75" hidden="1">
      <c r="B54" t="s">
        <v>280</v>
      </c>
    </row>
    <row r="55" ht="6.75" customHeight="1" hidden="1"/>
    <row r="56" ht="12.75" hidden="1">
      <c r="B56" t="s">
        <v>245</v>
      </c>
    </row>
    <row r="57" ht="12.75" hidden="1">
      <c r="B57" t="s">
        <v>281</v>
      </c>
    </row>
    <row r="58" ht="6.75" customHeight="1" hidden="1"/>
    <row r="59" ht="12.75" hidden="1">
      <c r="B59" t="s">
        <v>282</v>
      </c>
    </row>
    <row r="60" ht="12.75" hidden="1">
      <c r="B60" t="s">
        <v>283</v>
      </c>
    </row>
    <row r="61" ht="6" customHeight="1" hidden="1"/>
    <row r="62" ht="12.75" hidden="1">
      <c r="B62" t="s">
        <v>209</v>
      </c>
    </row>
    <row r="63" ht="12.75" hidden="1">
      <c r="B63" t="s">
        <v>210</v>
      </c>
    </row>
    <row r="64" spans="1:2" s="4" customFormat="1" ht="12.75">
      <c r="A64" s="4">
        <v>2</v>
      </c>
      <c r="B64" s="4" t="s">
        <v>124</v>
      </c>
    </row>
    <row r="65" ht="12.75">
      <c r="B65" t="s">
        <v>13</v>
      </c>
    </row>
    <row r="67" spans="1:2" ht="12.75">
      <c r="A67" s="65">
        <v>3</v>
      </c>
      <c r="B67" s="4" t="s">
        <v>188</v>
      </c>
    </row>
    <row r="68" spans="1:2" ht="12.75">
      <c r="A68" s="5"/>
      <c r="B68" s="3" t="s">
        <v>252</v>
      </c>
    </row>
    <row r="70" spans="1:2" s="4" customFormat="1" ht="12.75">
      <c r="A70" s="4">
        <v>4</v>
      </c>
      <c r="B70" s="4" t="s">
        <v>164</v>
      </c>
    </row>
    <row r="71" ht="12.75">
      <c r="B71" t="s">
        <v>212</v>
      </c>
    </row>
    <row r="72" ht="12.75">
      <c r="B72" t="s">
        <v>211</v>
      </c>
    </row>
    <row r="73" ht="6.75" customHeight="1"/>
    <row r="74" spans="1:2" s="4" customFormat="1" ht="12.75">
      <c r="A74" s="4">
        <v>5</v>
      </c>
      <c r="B74" s="4" t="s">
        <v>165</v>
      </c>
    </row>
    <row r="75" ht="12.75">
      <c r="B75" t="s">
        <v>125</v>
      </c>
    </row>
    <row r="76" ht="12.75">
      <c r="B76" t="s">
        <v>197</v>
      </c>
    </row>
    <row r="77" ht="6.75" customHeight="1">
      <c r="B77" t="s">
        <v>276</v>
      </c>
    </row>
    <row r="78" spans="1:2" s="4" customFormat="1" ht="12.75">
      <c r="A78" s="4">
        <v>6</v>
      </c>
      <c r="B78" s="4" t="s">
        <v>189</v>
      </c>
    </row>
    <row r="79" ht="12.75">
      <c r="B79" t="s">
        <v>190</v>
      </c>
    </row>
    <row r="80" ht="12.75">
      <c r="B80" t="s">
        <v>80</v>
      </c>
    </row>
    <row r="81" ht="12.75">
      <c r="B81" t="s">
        <v>57</v>
      </c>
    </row>
    <row r="82" ht="12.75">
      <c r="B82" t="s">
        <v>81</v>
      </c>
    </row>
    <row r="83" ht="7.5" customHeight="1"/>
    <row r="84" ht="12.75">
      <c r="B84" t="s">
        <v>60</v>
      </c>
    </row>
    <row r="85" ht="5.25" customHeight="1"/>
    <row r="86" spans="2:8" ht="12.75">
      <c r="B86" s="72"/>
      <c r="C86" s="25"/>
      <c r="D86" s="25"/>
      <c r="E86" s="25"/>
      <c r="F86" s="25"/>
      <c r="G86" s="67" t="s">
        <v>126</v>
      </c>
      <c r="H86" s="74" t="s">
        <v>127</v>
      </c>
    </row>
    <row r="87" spans="2:8" ht="12.75">
      <c r="B87" s="29"/>
      <c r="C87" s="26"/>
      <c r="D87" s="26"/>
      <c r="G87" s="75" t="s">
        <v>162</v>
      </c>
      <c r="H87" s="76"/>
    </row>
    <row r="88" spans="2:8" ht="7.5" customHeight="1">
      <c r="B88" s="29"/>
      <c r="C88" s="26"/>
      <c r="D88" s="26"/>
      <c r="G88" s="29"/>
      <c r="H88" s="32"/>
    </row>
    <row r="89" spans="2:8" ht="12.75">
      <c r="B89" s="29" t="s">
        <v>128</v>
      </c>
      <c r="C89" s="26"/>
      <c r="D89" s="26"/>
      <c r="G89" s="29"/>
      <c r="H89" s="32"/>
    </row>
    <row r="90" spans="2:8" ht="12.75">
      <c r="B90" s="29"/>
      <c r="C90" s="26"/>
      <c r="D90" s="26"/>
      <c r="G90" s="29"/>
      <c r="H90" s="32"/>
    </row>
    <row r="91" spans="2:8" ht="12.75">
      <c r="B91" s="29" t="s">
        <v>0</v>
      </c>
      <c r="C91" s="26"/>
      <c r="D91" s="26"/>
      <c r="G91" s="30">
        <v>60013490</v>
      </c>
      <c r="H91" s="33">
        <v>60013490</v>
      </c>
    </row>
    <row r="92" spans="2:8" ht="12.75">
      <c r="B92" s="29" t="s">
        <v>129</v>
      </c>
      <c r="C92" s="26"/>
      <c r="D92" s="26"/>
      <c r="G92" s="30">
        <v>7000</v>
      </c>
      <c r="H92" s="33">
        <v>7000</v>
      </c>
    </row>
    <row r="93" spans="2:8" ht="13.5" thickBot="1">
      <c r="B93" s="29"/>
      <c r="C93" s="26"/>
      <c r="D93" s="26"/>
      <c r="G93" s="77">
        <f>SUM(G91:G92)</f>
        <v>60020490</v>
      </c>
      <c r="H93" s="78">
        <f>SUM(H91:H92)</f>
        <v>60020490</v>
      </c>
    </row>
    <row r="94" spans="2:8" ht="7.5" customHeight="1" thickTop="1">
      <c r="B94" s="73"/>
      <c r="C94" s="20"/>
      <c r="D94" s="20"/>
      <c r="E94" s="20"/>
      <c r="F94" s="20"/>
      <c r="G94" s="73"/>
      <c r="H94" s="34"/>
    </row>
    <row r="95" ht="8.25" customHeight="1"/>
    <row r="96" spans="1:2" s="4" customFormat="1" ht="12.75">
      <c r="A96" s="4">
        <v>7</v>
      </c>
      <c r="B96" s="4" t="s">
        <v>132</v>
      </c>
    </row>
    <row r="97" spans="1:2" ht="12.75">
      <c r="A97" s="65"/>
      <c r="B97" s="3" t="s">
        <v>38</v>
      </c>
    </row>
    <row r="98" spans="1:2" ht="12.75">
      <c r="A98" s="65"/>
      <c r="B98" s="3" t="s">
        <v>37</v>
      </c>
    </row>
    <row r="99" spans="1:2" ht="6.75" customHeight="1">
      <c r="A99" s="65"/>
      <c r="B99" s="3"/>
    </row>
    <row r="100" spans="1:2" ht="12.75">
      <c r="A100" s="65"/>
      <c r="B100" s="3" t="s">
        <v>120</v>
      </c>
    </row>
    <row r="101" spans="1:2" ht="12.75">
      <c r="A101" s="65"/>
      <c r="B101" s="3" t="s">
        <v>121</v>
      </c>
    </row>
    <row r="102" ht="9" customHeight="1"/>
    <row r="103" spans="1:2" s="4" customFormat="1" ht="12.75">
      <c r="A103" s="4">
        <v>8</v>
      </c>
      <c r="B103" s="4" t="s">
        <v>191</v>
      </c>
    </row>
    <row r="104" ht="12.75">
      <c r="B104" t="s">
        <v>58</v>
      </c>
    </row>
    <row r="105" ht="12.75">
      <c r="B105" t="s">
        <v>59</v>
      </c>
    </row>
    <row r="107" spans="1:2" s="4" customFormat="1" ht="12.75">
      <c r="A107" s="4">
        <v>9</v>
      </c>
      <c r="B107" s="4" t="s">
        <v>192</v>
      </c>
    </row>
    <row r="108" ht="12.75">
      <c r="B108" t="s">
        <v>215</v>
      </c>
    </row>
    <row r="109" ht="12.75">
      <c r="B109" t="s">
        <v>214</v>
      </c>
    </row>
    <row r="111" spans="1:2" s="4" customFormat="1" ht="12.75">
      <c r="A111" s="4">
        <v>10</v>
      </c>
      <c r="B111" s="4" t="s">
        <v>194</v>
      </c>
    </row>
    <row r="112" ht="12.75">
      <c r="B112" t="s">
        <v>216</v>
      </c>
    </row>
    <row r="113" ht="12.75">
      <c r="B113" t="s">
        <v>198</v>
      </c>
    </row>
    <row r="115" spans="1:2" s="4" customFormat="1" ht="12.75">
      <c r="A115" s="4">
        <v>11</v>
      </c>
      <c r="B115" s="4" t="s">
        <v>61</v>
      </c>
    </row>
    <row r="116" spans="1:10" s="14" customFormat="1" ht="15">
      <c r="A116" s="89"/>
      <c r="B116" s="3" t="s">
        <v>62</v>
      </c>
      <c r="C116" s="89"/>
      <c r="D116" s="89"/>
      <c r="E116" s="89"/>
      <c r="F116" s="89"/>
      <c r="G116" s="90"/>
      <c r="H116" s="90"/>
      <c r="I116" s="90"/>
      <c r="J116" s="90"/>
    </row>
    <row r="118" spans="1:2" s="4" customFormat="1" ht="12.75">
      <c r="A118" s="4">
        <v>12</v>
      </c>
      <c r="B118" s="4" t="s">
        <v>195</v>
      </c>
    </row>
    <row r="119" ht="12.75">
      <c r="B119" t="s">
        <v>201</v>
      </c>
    </row>
    <row r="120" ht="12.75">
      <c r="B120" t="s">
        <v>202</v>
      </c>
    </row>
    <row r="121" ht="7.5" customHeight="1"/>
    <row r="122" spans="1:2" ht="12.75">
      <c r="A122" s="79">
        <v>13</v>
      </c>
      <c r="B122" s="4" t="s">
        <v>1</v>
      </c>
    </row>
    <row r="123" spans="1:7" ht="12.75">
      <c r="A123" s="12"/>
      <c r="G123" s="80" t="s">
        <v>167</v>
      </c>
    </row>
    <row r="124" spans="1:7" ht="12.75">
      <c r="A124" s="12"/>
      <c r="G124" s="7" t="s">
        <v>285</v>
      </c>
    </row>
    <row r="125" spans="1:7" ht="12.75">
      <c r="A125" s="12"/>
      <c r="G125" s="81" t="s">
        <v>63</v>
      </c>
    </row>
    <row r="126" spans="1:7" ht="12.75">
      <c r="A126" s="12"/>
      <c r="G126" s="23" t="s">
        <v>235</v>
      </c>
    </row>
    <row r="127" spans="1:7" ht="12.75">
      <c r="A127" s="12"/>
      <c r="G127" s="7"/>
    </row>
    <row r="128" spans="1:7" ht="12.75">
      <c r="A128" s="12"/>
      <c r="B128" t="s">
        <v>168</v>
      </c>
      <c r="G128" s="27">
        <v>155</v>
      </c>
    </row>
    <row r="129" spans="1:7" ht="12.75">
      <c r="A129" s="12"/>
      <c r="B129" t="s">
        <v>169</v>
      </c>
      <c r="G129" s="27">
        <v>1327</v>
      </c>
    </row>
    <row r="130" spans="1:4" ht="12.75">
      <c r="A130" s="12"/>
      <c r="C130" s="27"/>
      <c r="D130" s="27"/>
    </row>
    <row r="131" spans="1:4" ht="12.75">
      <c r="A131" s="12"/>
      <c r="B131" t="s">
        <v>2</v>
      </c>
      <c r="C131" s="27"/>
      <c r="D131" s="27"/>
    </row>
    <row r="132" spans="1:4" ht="8.25" customHeight="1">
      <c r="A132" s="12"/>
      <c r="C132" s="27"/>
      <c r="D132" s="27"/>
    </row>
    <row r="133" spans="1:7" ht="12.75">
      <c r="A133" s="12"/>
      <c r="B133" s="4" t="s">
        <v>170</v>
      </c>
      <c r="D133" s="27"/>
      <c r="G133" s="39" t="s">
        <v>171</v>
      </c>
    </row>
    <row r="134" spans="1:7" ht="12.75">
      <c r="A134" s="12"/>
      <c r="B134" t="s">
        <v>172</v>
      </c>
      <c r="D134" s="27"/>
      <c r="G134" s="66" t="s">
        <v>173</v>
      </c>
    </row>
    <row r="135" spans="1:7" ht="12.75">
      <c r="A135" s="12"/>
      <c r="B135" t="s">
        <v>174</v>
      </c>
      <c r="D135" s="27"/>
      <c r="G135" s="66" t="s">
        <v>173</v>
      </c>
    </row>
    <row r="136" spans="1:7" ht="12.75">
      <c r="A136" s="12"/>
      <c r="B136" t="s">
        <v>175</v>
      </c>
      <c r="D136" s="27"/>
      <c r="G136" s="66" t="s">
        <v>173</v>
      </c>
    </row>
    <row r="137" spans="1:7" ht="12.75">
      <c r="A137" s="12"/>
      <c r="B137" t="s">
        <v>176</v>
      </c>
      <c r="D137" s="27"/>
      <c r="G137" s="66" t="s">
        <v>173</v>
      </c>
    </row>
    <row r="138" spans="1:7" ht="12.75">
      <c r="A138" s="12"/>
      <c r="B138" t="s">
        <v>177</v>
      </c>
      <c r="D138" s="27"/>
      <c r="G138" s="66" t="s">
        <v>173</v>
      </c>
    </row>
    <row r="139" spans="1:7" ht="12.75">
      <c r="A139" s="12"/>
      <c r="B139" t="s">
        <v>178</v>
      </c>
      <c r="D139" s="27"/>
      <c r="G139" s="66" t="s">
        <v>173</v>
      </c>
    </row>
    <row r="140" spans="1:7" ht="12.75">
      <c r="A140" s="12"/>
      <c r="B140" t="s">
        <v>179</v>
      </c>
      <c r="D140" s="27"/>
      <c r="G140" s="66" t="s">
        <v>173</v>
      </c>
    </row>
    <row r="141" spans="1:7" ht="12.75">
      <c r="A141" s="12"/>
      <c r="B141" t="s">
        <v>180</v>
      </c>
      <c r="D141" s="27"/>
      <c r="G141" s="66" t="s">
        <v>173</v>
      </c>
    </row>
    <row r="142" spans="1:4" ht="8.25" customHeight="1">
      <c r="A142" s="12"/>
      <c r="C142" s="27"/>
      <c r="D142" s="27"/>
    </row>
    <row r="143" spans="1:4" ht="12.75">
      <c r="A143" s="12"/>
      <c r="B143" t="s">
        <v>181</v>
      </c>
      <c r="C143" s="27"/>
      <c r="D143" s="27"/>
    </row>
    <row r="144" spans="1:4" ht="12.75">
      <c r="A144" s="12"/>
      <c r="B144" t="s">
        <v>18</v>
      </c>
      <c r="C144" s="27"/>
      <c r="D144" s="27"/>
    </row>
    <row r="145" spans="1:4" ht="7.5" customHeight="1">
      <c r="A145" s="12"/>
      <c r="C145" s="27"/>
      <c r="D145" s="27"/>
    </row>
    <row r="146" spans="1:4" ht="12.75">
      <c r="A146" s="12"/>
      <c r="B146" t="s">
        <v>3</v>
      </c>
      <c r="C146" s="27"/>
      <c r="D146" s="27"/>
    </row>
    <row r="147" spans="1:2" ht="11.25" customHeight="1">
      <c r="A147" s="12"/>
      <c r="B147" t="s">
        <v>119</v>
      </c>
    </row>
    <row r="148" spans="1:8" ht="12.75">
      <c r="A148" s="12"/>
      <c r="H148" s="80" t="s">
        <v>167</v>
      </c>
    </row>
    <row r="149" spans="1:8" ht="12.75">
      <c r="A149" s="12"/>
      <c r="H149" s="7" t="s">
        <v>285</v>
      </c>
    </row>
    <row r="150" spans="1:8" ht="12.75">
      <c r="A150" s="12"/>
      <c r="B150" s="26" t="s">
        <v>232</v>
      </c>
      <c r="C150" s="26"/>
      <c r="H150" s="81" t="s">
        <v>63</v>
      </c>
    </row>
    <row r="151" spans="1:8" ht="12.75">
      <c r="A151" s="12"/>
      <c r="H151" s="23" t="s">
        <v>235</v>
      </c>
    </row>
    <row r="152" ht="7.5" customHeight="1">
      <c r="A152" s="12"/>
    </row>
    <row r="153" spans="1:8" ht="12.75">
      <c r="A153" s="12"/>
      <c r="B153" t="s">
        <v>182</v>
      </c>
      <c r="H153" s="27">
        <v>698</v>
      </c>
    </row>
    <row r="154" spans="1:8" ht="12.75">
      <c r="A154" s="12"/>
      <c r="B154" t="s">
        <v>183</v>
      </c>
      <c r="H154" s="27">
        <v>2191</v>
      </c>
    </row>
    <row r="155" ht="7.5" customHeight="1">
      <c r="A155" s="12"/>
    </row>
    <row r="156" spans="1:2" ht="12.75">
      <c r="A156" s="12"/>
      <c r="B156" t="s">
        <v>4</v>
      </c>
    </row>
    <row r="157" spans="1:2" ht="12.75">
      <c r="A157" s="12"/>
      <c r="B157" t="s">
        <v>184</v>
      </c>
    </row>
    <row r="158" spans="1:2" ht="12.75">
      <c r="A158" s="12"/>
      <c r="B158" t="s">
        <v>5</v>
      </c>
    </row>
    <row r="159" spans="1:8" ht="12.75">
      <c r="A159" s="12"/>
      <c r="H159" s="80" t="s">
        <v>167</v>
      </c>
    </row>
    <row r="160" spans="1:8" ht="12.75">
      <c r="A160" s="12"/>
      <c r="H160" s="7" t="s">
        <v>285</v>
      </c>
    </row>
    <row r="161" spans="1:8" ht="12.75">
      <c r="A161" s="12"/>
      <c r="H161" s="81" t="s">
        <v>63</v>
      </c>
    </row>
    <row r="162" spans="1:8" ht="12.75">
      <c r="A162" s="12"/>
      <c r="B162" s="26" t="s">
        <v>26</v>
      </c>
      <c r="C162" s="26"/>
      <c r="H162" s="23" t="s">
        <v>235</v>
      </c>
    </row>
    <row r="163" ht="12.75">
      <c r="A163" s="12"/>
    </row>
    <row r="164" spans="1:8" ht="12.75">
      <c r="A164" s="12"/>
      <c r="B164" t="s">
        <v>24</v>
      </c>
      <c r="H164" s="66">
        <v>319</v>
      </c>
    </row>
    <row r="165" spans="1:8" ht="12.75">
      <c r="A165" s="12"/>
      <c r="B165" t="s">
        <v>25</v>
      </c>
      <c r="H165" s="66">
        <v>228</v>
      </c>
    </row>
    <row r="166" ht="12.75">
      <c r="A166" s="12"/>
    </row>
    <row r="167" spans="1:2" ht="12.75">
      <c r="A167" s="12"/>
      <c r="B167" t="s">
        <v>6</v>
      </c>
    </row>
    <row r="168" spans="1:2" ht="12.75">
      <c r="A168" s="12"/>
      <c r="B168" t="s">
        <v>7</v>
      </c>
    </row>
    <row r="169" ht="12.75">
      <c r="A169" s="12"/>
    </row>
    <row r="170" spans="1:2" ht="12.75">
      <c r="A170" s="12"/>
      <c r="B170" t="s">
        <v>185</v>
      </c>
    </row>
    <row r="171" spans="1:2" ht="12.75">
      <c r="A171" s="12"/>
      <c r="B171" t="s">
        <v>186</v>
      </c>
    </row>
    <row r="172" ht="12.75">
      <c r="A172" s="12"/>
    </row>
    <row r="173" spans="1:2" ht="12.75">
      <c r="A173" s="65">
        <v>14</v>
      </c>
      <c r="B173" s="4" t="s">
        <v>199</v>
      </c>
    </row>
    <row r="174" spans="1:2" ht="12.75">
      <c r="A174" s="65"/>
      <c r="B174" s="3" t="s">
        <v>64</v>
      </c>
    </row>
    <row r="175" spans="1:2" ht="12.75">
      <c r="A175" s="65"/>
      <c r="B175" s="3" t="s">
        <v>8</v>
      </c>
    </row>
    <row r="176" spans="1:2" ht="12.75">
      <c r="A176" s="65"/>
      <c r="B176" s="3" t="s">
        <v>220</v>
      </c>
    </row>
    <row r="177" spans="1:2" ht="12.75">
      <c r="A177" s="65"/>
      <c r="B177" s="3" t="s">
        <v>27</v>
      </c>
    </row>
    <row r="178" ht="9" customHeight="1">
      <c r="A178" s="12"/>
    </row>
    <row r="179" spans="1:2" ht="12.75">
      <c r="A179" s="65">
        <v>15</v>
      </c>
      <c r="B179" s="4" t="s">
        <v>246</v>
      </c>
    </row>
    <row r="180" spans="1:2" ht="12.75">
      <c r="A180" s="65"/>
      <c r="B180" s="3" t="s">
        <v>9</v>
      </c>
    </row>
    <row r="181" spans="1:2" ht="12.75">
      <c r="A181" s="65"/>
      <c r="B181" s="3" t="s">
        <v>65</v>
      </c>
    </row>
    <row r="182" spans="1:2" ht="12.75">
      <c r="A182" s="65"/>
      <c r="B182" s="3" t="s">
        <v>68</v>
      </c>
    </row>
    <row r="183" spans="1:2" ht="12.75">
      <c r="A183" s="65"/>
      <c r="B183" s="3" t="s">
        <v>66</v>
      </c>
    </row>
    <row r="184" ht="6" customHeight="1">
      <c r="A184" s="12"/>
    </row>
    <row r="185" spans="1:2" ht="12.75">
      <c r="A185" s="65">
        <v>16</v>
      </c>
      <c r="B185" s="4" t="s">
        <v>256</v>
      </c>
    </row>
    <row r="186" spans="1:2" ht="12.75" hidden="1">
      <c r="A186" s="12"/>
      <c r="B186" t="s">
        <v>274</v>
      </c>
    </row>
    <row r="187" spans="1:2" ht="12.75" hidden="1">
      <c r="A187" s="12"/>
      <c r="B187" t="s">
        <v>275</v>
      </c>
    </row>
    <row r="188" ht="12.75" hidden="1">
      <c r="A188" s="12"/>
    </row>
    <row r="189" spans="1:2" ht="12.75">
      <c r="A189" s="12"/>
      <c r="B189" t="s">
        <v>28</v>
      </c>
    </row>
    <row r="190" spans="1:2" ht="12.75">
      <c r="A190" s="12"/>
      <c r="B190" t="s">
        <v>29</v>
      </c>
    </row>
    <row r="191" spans="1:2" ht="10.5" customHeight="1">
      <c r="A191" s="26" t="s">
        <v>276</v>
      </c>
      <c r="B191" s="26"/>
    </row>
    <row r="192" spans="1:2" ht="12.75">
      <c r="A192" s="93">
        <v>17</v>
      </c>
      <c r="B192" s="4" t="s">
        <v>200</v>
      </c>
    </row>
    <row r="193" spans="1:2" ht="12.75">
      <c r="A193" s="12"/>
      <c r="B193" t="s">
        <v>67</v>
      </c>
    </row>
    <row r="194" ht="6.75" customHeight="1">
      <c r="A194" s="12"/>
    </row>
    <row r="195" spans="1:2" ht="12.75">
      <c r="A195" s="65">
        <v>18</v>
      </c>
      <c r="B195" s="4" t="s">
        <v>247</v>
      </c>
    </row>
    <row r="196" spans="1:2" ht="7.5" customHeight="1">
      <c r="A196" s="12"/>
      <c r="B196" s="19"/>
    </row>
    <row r="197" spans="1:8" ht="12.75">
      <c r="A197" s="12"/>
      <c r="B197" s="3"/>
      <c r="F197" t="s">
        <v>284</v>
      </c>
      <c r="H197" t="s">
        <v>285</v>
      </c>
    </row>
    <row r="198" spans="1:8" ht="12.75">
      <c r="A198" s="4" t="s">
        <v>276</v>
      </c>
      <c r="F198" t="s">
        <v>235</v>
      </c>
      <c r="H198" t="s">
        <v>235</v>
      </c>
    </row>
    <row r="199" spans="1:2" ht="12.75">
      <c r="A199" s="5"/>
      <c r="B199" t="s">
        <v>286</v>
      </c>
    </row>
    <row r="200" spans="1:8" ht="12.75">
      <c r="A200" s="5"/>
      <c r="B200" s="5" t="s">
        <v>221</v>
      </c>
      <c r="F200" s="27">
        <v>259</v>
      </c>
      <c r="G200" s="27"/>
      <c r="H200" s="27">
        <v>2097</v>
      </c>
    </row>
    <row r="201" spans="2:8" ht="12.75">
      <c r="B201" s="5" t="s">
        <v>287</v>
      </c>
      <c r="F201" s="27">
        <v>0</v>
      </c>
      <c r="G201" s="27"/>
      <c r="H201" s="27">
        <v>0</v>
      </c>
    </row>
    <row r="202" spans="2:8" ht="12.75">
      <c r="B202" t="s">
        <v>288</v>
      </c>
      <c r="F202" s="66" t="s">
        <v>276</v>
      </c>
      <c r="G202" s="27"/>
      <c r="H202" s="66" t="s">
        <v>276</v>
      </c>
    </row>
    <row r="203" spans="2:8" ht="12.75">
      <c r="B203" s="5" t="s">
        <v>221</v>
      </c>
      <c r="F203" s="27">
        <v>-539</v>
      </c>
      <c r="G203" s="27"/>
      <c r="H203" s="27">
        <v>-436</v>
      </c>
    </row>
    <row r="204" spans="2:8" ht="12.75">
      <c r="B204" s="5" t="s">
        <v>287</v>
      </c>
      <c r="F204" s="66">
        <v>0</v>
      </c>
      <c r="G204" s="27"/>
      <c r="H204" s="27">
        <v>0</v>
      </c>
    </row>
    <row r="205" spans="6:8" ht="13.5" thickBot="1">
      <c r="F205" s="28">
        <f>SUM(F200:F204)</f>
        <v>-280</v>
      </c>
      <c r="G205" s="28"/>
      <c r="H205" s="28">
        <f>SUM(H200:H204)</f>
        <v>1661</v>
      </c>
    </row>
    <row r="206" ht="8.25" customHeight="1" thickTop="1"/>
    <row r="207" ht="12.75">
      <c r="B207" t="s">
        <v>10</v>
      </c>
    </row>
    <row r="208" ht="12.75">
      <c r="B208" t="s">
        <v>11</v>
      </c>
    </row>
    <row r="209" ht="8.25" customHeight="1"/>
    <row r="210" spans="1:2" ht="12.75">
      <c r="A210" s="4">
        <v>19</v>
      </c>
      <c r="B210" s="4" t="s">
        <v>196</v>
      </c>
    </row>
    <row r="211" ht="12.75">
      <c r="B211" t="s">
        <v>248</v>
      </c>
    </row>
    <row r="212" ht="4.5" customHeight="1"/>
    <row r="213" spans="1:2" s="4" customFormat="1" ht="12.75">
      <c r="A213" s="65">
        <v>20</v>
      </c>
      <c r="B213" s="4" t="s">
        <v>203</v>
      </c>
    </row>
    <row r="214" spans="1:2" ht="12.75">
      <c r="A214" s="12"/>
      <c r="B214" t="s">
        <v>249</v>
      </c>
    </row>
    <row r="215" spans="1:2" ht="12.75">
      <c r="A215" s="12"/>
      <c r="B215" t="s">
        <v>250</v>
      </c>
    </row>
    <row r="216" ht="4.5" customHeight="1">
      <c r="A216" s="65"/>
    </row>
    <row r="217" spans="1:3" ht="12.75">
      <c r="A217" s="79">
        <v>21</v>
      </c>
      <c r="B217" s="4" t="s">
        <v>251</v>
      </c>
      <c r="C217" s="18"/>
    </row>
    <row r="218" spans="1:3" ht="12.75">
      <c r="A218" s="12"/>
      <c r="B218" t="s">
        <v>19</v>
      </c>
      <c r="C218" s="18"/>
    </row>
    <row r="219" ht="9.75" customHeight="1">
      <c r="A219" s="12"/>
    </row>
    <row r="220" spans="1:2" ht="12.75">
      <c r="A220" s="65">
        <v>22</v>
      </c>
      <c r="B220" s="4" t="s">
        <v>69</v>
      </c>
    </row>
    <row r="221" spans="1:2" ht="12.75">
      <c r="A221" s="12"/>
      <c r="B221" t="s">
        <v>70</v>
      </c>
    </row>
    <row r="222" spans="1:2" ht="12.75">
      <c r="A222" s="12"/>
      <c r="B222" t="s">
        <v>289</v>
      </c>
    </row>
    <row r="223" spans="1:2" ht="12.75">
      <c r="A223" s="65"/>
      <c r="B223" t="s">
        <v>71</v>
      </c>
    </row>
    <row r="224" spans="1:2" ht="14.25" customHeight="1">
      <c r="A224" s="12"/>
      <c r="B224" t="s">
        <v>273</v>
      </c>
    </row>
    <row r="225" ht="9.75" customHeight="1">
      <c r="A225" s="12"/>
    </row>
    <row r="226" spans="1:2" ht="12.75">
      <c r="A226" s="79">
        <v>23</v>
      </c>
      <c r="B226" s="4" t="s">
        <v>253</v>
      </c>
    </row>
    <row r="227" spans="1:2" ht="12.75">
      <c r="A227" s="12"/>
      <c r="B227" t="s">
        <v>254</v>
      </c>
    </row>
    <row r="228" ht="8.25" customHeight="1">
      <c r="A228" s="12"/>
    </row>
    <row r="229" spans="1:2" ht="12.75">
      <c r="A229" s="65">
        <v>24</v>
      </c>
      <c r="B229" s="4" t="s">
        <v>204</v>
      </c>
    </row>
    <row r="230" spans="1:2" ht="12.75">
      <c r="A230" s="12"/>
      <c r="B230" t="s">
        <v>255</v>
      </c>
    </row>
    <row r="231" ht="7.5" customHeight="1">
      <c r="A231" s="12"/>
    </row>
    <row r="232" spans="1:2" ht="12.75">
      <c r="A232" s="65">
        <v>25</v>
      </c>
      <c r="B232" s="4" t="s">
        <v>142</v>
      </c>
    </row>
    <row r="233" spans="1:2" ht="12.75">
      <c r="A233" s="12"/>
      <c r="B233" s="3" t="s">
        <v>120</v>
      </c>
    </row>
    <row r="234" spans="1:2" ht="12.75">
      <c r="A234" s="12"/>
      <c r="B234" s="3" t="s">
        <v>121</v>
      </c>
    </row>
    <row r="235" spans="1:2" ht="7.5" customHeight="1">
      <c r="A235" s="79" t="s">
        <v>276</v>
      </c>
      <c r="B235" s="4"/>
    </row>
    <row r="236" spans="1:2" ht="12.75">
      <c r="A236" s="65"/>
      <c r="B236" s="3" t="s">
        <v>30</v>
      </c>
    </row>
    <row r="237" spans="1:2" ht="12.75">
      <c r="A237" s="65"/>
      <c r="B237" s="3" t="s">
        <v>31</v>
      </c>
    </row>
    <row r="238" spans="1:2" ht="7.5" customHeight="1">
      <c r="A238" s="65"/>
      <c r="B238" s="3"/>
    </row>
    <row r="239" spans="1:2" ht="12.75">
      <c r="A239" s="65">
        <v>26</v>
      </c>
      <c r="B239" s="4" t="s">
        <v>205</v>
      </c>
    </row>
    <row r="240" spans="1:2" ht="12.75">
      <c r="A240" s="65"/>
      <c r="B240" s="3" t="s">
        <v>161</v>
      </c>
    </row>
    <row r="241" spans="1:2" ht="9" customHeight="1">
      <c r="A241" s="65"/>
      <c r="B241" s="3"/>
    </row>
    <row r="242" spans="1:10" ht="12.75">
      <c r="A242" s="79" t="s">
        <v>276</v>
      </c>
      <c r="B242" s="3"/>
      <c r="F242" s="71" t="s">
        <v>276</v>
      </c>
      <c r="G242" s="7" t="s">
        <v>291</v>
      </c>
      <c r="H242" s="7"/>
      <c r="I242" s="7" t="s">
        <v>207</v>
      </c>
      <c r="J242" s="7"/>
    </row>
    <row r="243" spans="1:10" ht="12.75">
      <c r="A243" s="65"/>
      <c r="B243" s="3"/>
      <c r="F243" s="7"/>
      <c r="G243" s="23" t="s">
        <v>206</v>
      </c>
      <c r="H243" s="7"/>
      <c r="I243" s="7" t="s">
        <v>208</v>
      </c>
      <c r="J243" s="23"/>
    </row>
    <row r="244" spans="1:10" ht="12.75">
      <c r="A244" s="65"/>
      <c r="G244" s="38" t="s">
        <v>63</v>
      </c>
      <c r="H244" s="7"/>
      <c r="I244" s="38" t="s">
        <v>63</v>
      </c>
      <c r="J244" s="26"/>
    </row>
    <row r="245" spans="1:10" ht="6" customHeight="1">
      <c r="A245" s="65"/>
      <c r="J245" s="26"/>
    </row>
    <row r="246" spans="1:10" ht="12.75" customHeight="1">
      <c r="A246" s="65"/>
      <c r="B246" s="37" t="s">
        <v>268</v>
      </c>
      <c r="J246" s="26"/>
    </row>
    <row r="247" spans="1:10" ht="12.75">
      <c r="A247" s="65"/>
      <c r="B247" t="s">
        <v>233</v>
      </c>
      <c r="G247" s="83">
        <v>60020490</v>
      </c>
      <c r="H247" s="3"/>
      <c r="I247" s="83">
        <v>60013490</v>
      </c>
      <c r="J247" s="68"/>
    </row>
    <row r="248" spans="1:10" ht="12.75">
      <c r="A248" s="65"/>
      <c r="G248" s="83" t="s">
        <v>276</v>
      </c>
      <c r="H248" s="3"/>
      <c r="I248" s="83" t="s">
        <v>276</v>
      </c>
      <c r="J248" s="68"/>
    </row>
    <row r="249" spans="1:10" ht="12.75">
      <c r="A249" s="65"/>
      <c r="B249" t="s">
        <v>271</v>
      </c>
      <c r="G249" s="83">
        <v>0</v>
      </c>
      <c r="H249" s="3"/>
      <c r="I249" s="83">
        <v>2340</v>
      </c>
      <c r="J249" s="68"/>
    </row>
    <row r="250" spans="1:10" ht="12.75">
      <c r="A250" s="65"/>
      <c r="B250" t="s">
        <v>276</v>
      </c>
      <c r="G250" s="83" t="s">
        <v>276</v>
      </c>
      <c r="H250" s="3"/>
      <c r="I250" s="83" t="s">
        <v>276</v>
      </c>
      <c r="J250" s="68"/>
    </row>
    <row r="251" spans="1:10" ht="13.5" thickBot="1">
      <c r="A251" s="65"/>
      <c r="B251" t="s">
        <v>270</v>
      </c>
      <c r="G251" s="84">
        <f>SUM(G247:G250)</f>
        <v>60020490</v>
      </c>
      <c r="H251" s="3"/>
      <c r="I251" s="84">
        <f>SUM(I247:I250)</f>
        <v>60015830</v>
      </c>
      <c r="J251" s="31"/>
    </row>
    <row r="252" spans="1:10" ht="11.25" customHeight="1" thickTop="1">
      <c r="A252" s="65"/>
      <c r="B252" s="3"/>
      <c r="G252" s="3"/>
      <c r="H252" s="3"/>
      <c r="I252" s="3"/>
      <c r="J252" s="26"/>
    </row>
    <row r="253" spans="1:10" ht="12.75">
      <c r="A253" s="65"/>
      <c r="B253" s="3" t="s">
        <v>272</v>
      </c>
      <c r="G253" s="85">
        <v>1.74</v>
      </c>
      <c r="H253" s="3"/>
      <c r="I253" s="85">
        <v>8.41</v>
      </c>
      <c r="J253" s="26"/>
    </row>
    <row r="254" spans="1:9" ht="12.75">
      <c r="A254" s="65"/>
      <c r="B254" s="3"/>
      <c r="G254" s="3"/>
      <c r="H254" s="3"/>
      <c r="I254" s="3"/>
    </row>
    <row r="255" spans="1:9" ht="12.75">
      <c r="A255" s="65"/>
      <c r="B255" s="37" t="s">
        <v>269</v>
      </c>
      <c r="G255" s="3"/>
      <c r="H255" s="3"/>
      <c r="I255" s="3"/>
    </row>
    <row r="256" spans="1:10" ht="12.75">
      <c r="A256" s="65"/>
      <c r="B256" s="3" t="s">
        <v>74</v>
      </c>
      <c r="G256" s="83"/>
      <c r="H256" s="3"/>
      <c r="I256" s="83"/>
      <c r="J256" s="68"/>
    </row>
    <row r="257" spans="1:10" ht="12.75">
      <c r="A257" s="65"/>
      <c r="B257" s="3" t="s">
        <v>122</v>
      </c>
      <c r="G257" s="83"/>
      <c r="H257" s="3"/>
      <c r="I257" s="83"/>
      <c r="J257" s="68"/>
    </row>
    <row r="258" spans="1:10" ht="12.75">
      <c r="A258" s="65"/>
      <c r="G258" s="83"/>
      <c r="H258" s="3"/>
      <c r="I258" s="83"/>
      <c r="J258" s="68"/>
    </row>
    <row r="259" spans="1:9" ht="12.75">
      <c r="A259" s="65">
        <v>27</v>
      </c>
      <c r="B259" s="37" t="s">
        <v>39</v>
      </c>
      <c r="G259" s="3"/>
      <c r="H259" s="3"/>
      <c r="I259" s="3"/>
    </row>
    <row r="260" spans="1:9" ht="12.75">
      <c r="A260" s="65"/>
      <c r="B260" s="3" t="s">
        <v>40</v>
      </c>
      <c r="G260" s="3"/>
      <c r="H260" s="3"/>
      <c r="I260" s="3"/>
    </row>
    <row r="261" spans="1:9" ht="12.75">
      <c r="A261" s="65"/>
      <c r="B261" s="3" t="s">
        <v>72</v>
      </c>
      <c r="G261" s="3"/>
      <c r="H261" s="3"/>
      <c r="I261" s="3"/>
    </row>
    <row r="262" ht="12.75">
      <c r="A262" s="79" t="s">
        <v>276</v>
      </c>
    </row>
    <row r="263" spans="1:2" ht="12.75">
      <c r="A263" t="s">
        <v>263</v>
      </c>
      <c r="B263" s="3"/>
    </row>
    <row r="264" spans="1:2" ht="12.75">
      <c r="A264" t="s">
        <v>264</v>
      </c>
      <c r="B264" s="3"/>
    </row>
    <row r="265" ht="8.25" customHeight="1">
      <c r="B265" s="3"/>
    </row>
    <row r="266" spans="1:2" ht="12.75">
      <c r="A266" t="s">
        <v>265</v>
      </c>
      <c r="B266" s="3"/>
    </row>
    <row r="267" spans="1:2" ht="12.75">
      <c r="A267" t="s">
        <v>266</v>
      </c>
      <c r="B267" s="3"/>
    </row>
    <row r="268" ht="12.75">
      <c r="B268" s="3"/>
    </row>
    <row r="269" spans="1:2" ht="12.75">
      <c r="A269" t="s">
        <v>267</v>
      </c>
      <c r="B269" s="3"/>
    </row>
    <row r="270" spans="1:2" ht="12.75">
      <c r="A270" s="86" t="s">
        <v>73</v>
      </c>
      <c r="B270" s="3"/>
    </row>
    <row r="271" spans="1:2" ht="12.75">
      <c r="A271" s="65"/>
      <c r="B271" s="3"/>
    </row>
    <row r="272" spans="1:2" ht="12.75">
      <c r="A272" s="65"/>
      <c r="B272" s="3"/>
    </row>
    <row r="273" spans="1:2" ht="12.75">
      <c r="A273" s="65"/>
      <c r="B273" s="3"/>
    </row>
    <row r="274" spans="1:2" ht="12.75">
      <c r="A274" s="65"/>
      <c r="B274" s="3"/>
    </row>
    <row r="275" spans="1:2" ht="12.75">
      <c r="A275" s="65"/>
      <c r="B275" s="3"/>
    </row>
    <row r="276" spans="1:2" ht="12.75">
      <c r="A276" s="65"/>
      <c r="B276" s="3"/>
    </row>
    <row r="277" spans="1:2" ht="12.75">
      <c r="A277" s="65"/>
      <c r="B277" s="3"/>
    </row>
    <row r="278" spans="1:2" ht="12.75">
      <c r="A278" s="65"/>
      <c r="B278" s="3"/>
    </row>
    <row r="279" spans="1:2" ht="12.75">
      <c r="A279" s="65"/>
      <c r="B279" s="3"/>
    </row>
    <row r="280" spans="1:2" ht="12.75">
      <c r="A280" s="65"/>
      <c r="B280" s="3"/>
    </row>
    <row r="281" spans="1:2" ht="12.75">
      <c r="A281" s="65"/>
      <c r="B281" s="3"/>
    </row>
    <row r="282" spans="1:2" ht="12.75">
      <c r="A282" s="65"/>
      <c r="B282" s="3"/>
    </row>
    <row r="283" spans="1:2" ht="12.75">
      <c r="A283" s="65"/>
      <c r="B283" s="3"/>
    </row>
    <row r="284" spans="1:2" ht="12.75">
      <c r="A284" s="65"/>
      <c r="B284" s="3"/>
    </row>
    <row r="285" spans="1:2" ht="12.75">
      <c r="A285" s="65"/>
      <c r="B285" s="3"/>
    </row>
    <row r="286" spans="1:2" ht="12.75">
      <c r="A286" s="65"/>
      <c r="B286" s="3"/>
    </row>
    <row r="287" spans="1:2" ht="12.75">
      <c r="A287" s="65"/>
      <c r="B287" s="3"/>
    </row>
    <row r="288" spans="1:2" ht="12.75">
      <c r="A288" s="65"/>
      <c r="B288" s="3"/>
    </row>
    <row r="289" spans="1:2" ht="12.75">
      <c r="A289" s="65"/>
      <c r="B289" s="3"/>
    </row>
    <row r="290" spans="1:2" ht="12.75">
      <c r="A290" s="65"/>
      <c r="B290" s="3"/>
    </row>
    <row r="291" spans="1:2" ht="12.75">
      <c r="A291" s="65"/>
      <c r="B291" s="3"/>
    </row>
    <row r="292" spans="1:2" ht="12.75">
      <c r="A292" s="65"/>
      <c r="B292" s="3"/>
    </row>
    <row r="293" spans="1:2" ht="12.75">
      <c r="A293" s="65"/>
      <c r="B293" s="3"/>
    </row>
    <row r="294" spans="1:2" ht="12.75">
      <c r="A294" s="65"/>
      <c r="B294" s="3"/>
    </row>
    <row r="295" spans="1:2" ht="12.75">
      <c r="A295" s="65"/>
      <c r="B295" s="3"/>
    </row>
    <row r="296" spans="1:2" ht="12.75">
      <c r="A296" s="65"/>
      <c r="B296" s="3"/>
    </row>
    <row r="297" spans="1:2" ht="12.75">
      <c r="A297" s="65"/>
      <c r="B297" s="3"/>
    </row>
    <row r="298" spans="1:2" ht="12.75">
      <c r="A298" s="65"/>
      <c r="B298" s="3"/>
    </row>
    <row r="299" spans="1:2" ht="12.75">
      <c r="A299" s="65"/>
      <c r="B299" s="3"/>
    </row>
    <row r="300" spans="1:2" ht="12.75">
      <c r="A300" s="65"/>
      <c r="B300" s="3"/>
    </row>
    <row r="301" spans="1:2" ht="12.75">
      <c r="A301" s="65"/>
      <c r="B301" s="3"/>
    </row>
    <row r="302" spans="1:2" ht="12.75">
      <c r="A302" s="65"/>
      <c r="B302" s="3"/>
    </row>
    <row r="303" spans="1:2" ht="12.75">
      <c r="A303" s="65"/>
      <c r="B303" s="3"/>
    </row>
    <row r="304" spans="1:2" ht="12.75">
      <c r="A304" s="65"/>
      <c r="B304" s="3"/>
    </row>
    <row r="305" spans="1:2" ht="12.75">
      <c r="A305" s="65"/>
      <c r="B305" s="3"/>
    </row>
    <row r="306" spans="1:2" ht="12.75">
      <c r="A306" s="65"/>
      <c r="B306" s="3"/>
    </row>
    <row r="307" spans="1:2" ht="12.75">
      <c r="A307" s="65"/>
      <c r="B307" s="3"/>
    </row>
    <row r="308" spans="1:2" ht="12.75">
      <c r="A308" s="65"/>
      <c r="B308" s="3"/>
    </row>
    <row r="309" spans="1:2" ht="12.75">
      <c r="A309" s="65"/>
      <c r="B309" s="3"/>
    </row>
    <row r="310" spans="1:2" ht="12.75">
      <c r="A310" s="65"/>
      <c r="B310" s="3"/>
    </row>
    <row r="311" spans="1:2" ht="12.75">
      <c r="A311" s="65"/>
      <c r="B311" s="3"/>
    </row>
    <row r="312" spans="1:2" ht="12.75">
      <c r="A312" s="65"/>
      <c r="B312" s="3"/>
    </row>
    <row r="313" spans="1:2" ht="12.75">
      <c r="A313" s="65"/>
      <c r="B313" s="3"/>
    </row>
    <row r="314" spans="1:2" ht="12.75">
      <c r="A314" s="65"/>
      <c r="B314" s="3"/>
    </row>
    <row r="315" spans="1:2" ht="12.75">
      <c r="A315" s="65"/>
      <c r="B315" s="3"/>
    </row>
    <row r="316" spans="1:2" ht="12.75">
      <c r="A316" s="65"/>
      <c r="B316" s="3"/>
    </row>
    <row r="317" spans="1:2" ht="12.75">
      <c r="A317" s="65"/>
      <c r="B317" s="3"/>
    </row>
    <row r="318" spans="1:2" ht="12.75">
      <c r="A318" s="65"/>
      <c r="B318" s="3"/>
    </row>
    <row r="319" spans="1:2" ht="12.75">
      <c r="A319" s="65"/>
      <c r="B319" s="3"/>
    </row>
    <row r="320" spans="1:2" ht="12.75">
      <c r="A320" s="65"/>
      <c r="B320" s="3"/>
    </row>
    <row r="321" spans="1:2" ht="12.75">
      <c r="A321" s="65"/>
      <c r="B321" s="3"/>
    </row>
    <row r="322" spans="1:2" ht="12.75">
      <c r="A322" s="65"/>
      <c r="B322" s="3"/>
    </row>
    <row r="323" spans="1:2" ht="12.75">
      <c r="A323" s="65"/>
      <c r="B323" s="3"/>
    </row>
    <row r="324" spans="1:2" ht="12.75">
      <c r="A324" s="65"/>
      <c r="B324" s="3"/>
    </row>
    <row r="325" spans="1:2" ht="12.75">
      <c r="A325" s="65"/>
      <c r="B325" s="3"/>
    </row>
    <row r="326" spans="1:2" ht="12.75">
      <c r="A326" s="65"/>
      <c r="B326" s="3"/>
    </row>
    <row r="327" spans="1:2" ht="12.75">
      <c r="A327" s="65"/>
      <c r="B327" s="3"/>
    </row>
    <row r="328" spans="1:2" ht="12.75">
      <c r="A328" s="65"/>
      <c r="B328" s="3"/>
    </row>
    <row r="329" spans="1:2" ht="12.75">
      <c r="A329" s="65"/>
      <c r="B329" s="3"/>
    </row>
    <row r="330" spans="1:2" ht="12.75">
      <c r="A330" s="65"/>
      <c r="B330" s="3"/>
    </row>
    <row r="331" spans="1:2" ht="12.75">
      <c r="A331" s="65"/>
      <c r="B331" s="3"/>
    </row>
    <row r="332" spans="1:2" ht="12.75">
      <c r="A332" s="65"/>
      <c r="B332" s="3"/>
    </row>
    <row r="333" spans="1:2" ht="12.75">
      <c r="A333" s="65"/>
      <c r="B333" s="3"/>
    </row>
    <row r="334" spans="1:2" ht="12.75">
      <c r="A334" s="65"/>
      <c r="B334" s="3"/>
    </row>
    <row r="335" spans="1:2" ht="12.75">
      <c r="A335" s="65"/>
      <c r="B335" s="3"/>
    </row>
    <row r="336" spans="1:2" ht="12.75">
      <c r="A336" s="65"/>
      <c r="B336" s="3"/>
    </row>
    <row r="337" spans="1:2" ht="12.75">
      <c r="A337" s="65"/>
      <c r="B337" s="3"/>
    </row>
    <row r="338" spans="1:2" ht="12.75">
      <c r="A338" s="65"/>
      <c r="B338" s="3"/>
    </row>
    <row r="339" spans="1:2" ht="12.75">
      <c r="A339" s="65"/>
      <c r="B339" s="3"/>
    </row>
    <row r="340" spans="1:2" ht="12.75">
      <c r="A340" s="65"/>
      <c r="B340" s="3"/>
    </row>
    <row r="341" spans="1:2" ht="12.75">
      <c r="A341" s="65"/>
      <c r="B341" s="3"/>
    </row>
    <row r="342" spans="1:2" ht="12.75">
      <c r="A342" s="65"/>
      <c r="B342" s="3"/>
    </row>
    <row r="343" spans="1:2" ht="12.75">
      <c r="A343" s="65"/>
      <c r="B343" s="3"/>
    </row>
    <row r="344" spans="1:2" ht="12.75">
      <c r="A344" s="65"/>
      <c r="B344" s="3"/>
    </row>
    <row r="345" spans="1:2" ht="12.75">
      <c r="A345" s="65"/>
      <c r="B345" s="3"/>
    </row>
    <row r="346" spans="1:2" ht="12.75">
      <c r="A346" s="65"/>
      <c r="B346" s="3"/>
    </row>
    <row r="347" spans="1:2" ht="12.75">
      <c r="A347" s="65"/>
      <c r="B347" s="3"/>
    </row>
    <row r="348" spans="1:2" ht="12.75">
      <c r="A348" s="65"/>
      <c r="B348" s="3"/>
    </row>
    <row r="349" spans="1:2" ht="12.75">
      <c r="A349" s="65"/>
      <c r="B349" s="3"/>
    </row>
    <row r="350" spans="1:2" ht="12.75">
      <c r="A350" s="65"/>
      <c r="B350" s="3"/>
    </row>
    <row r="351" spans="1:2" ht="12.75">
      <c r="A351" s="65"/>
      <c r="B351" s="3"/>
    </row>
    <row r="352" spans="1:2" ht="12.75">
      <c r="A352" s="65"/>
      <c r="B352" s="3"/>
    </row>
    <row r="353" spans="1:2" ht="12.75">
      <c r="A353" s="65"/>
      <c r="B353" s="3"/>
    </row>
    <row r="354" spans="1:2" ht="12.75">
      <c r="A354" s="65"/>
      <c r="B354" s="3"/>
    </row>
    <row r="355" spans="1:2" ht="12.75">
      <c r="A355" s="65"/>
      <c r="B355" s="3"/>
    </row>
    <row r="356" spans="1:2" ht="12.75">
      <c r="A356" s="65"/>
      <c r="B356" s="3"/>
    </row>
    <row r="357" spans="1:2" ht="12.75">
      <c r="A357" s="65"/>
      <c r="B357" s="3"/>
    </row>
    <row r="358" spans="1:2" ht="12.75">
      <c r="A358" s="65"/>
      <c r="B358" s="3"/>
    </row>
    <row r="359" spans="1:2" ht="12.75">
      <c r="A359" s="65"/>
      <c r="B359" s="3"/>
    </row>
    <row r="360" spans="1:2" ht="12.75">
      <c r="A360" s="65"/>
      <c r="B360" s="3"/>
    </row>
    <row r="361" spans="1:2" ht="12.75">
      <c r="A361" s="65"/>
      <c r="B361" s="3"/>
    </row>
    <row r="362" spans="1:2" ht="12.75">
      <c r="A362" s="65"/>
      <c r="B362" s="3"/>
    </row>
    <row r="363" spans="1:2" ht="12.75">
      <c r="A363" s="65"/>
      <c r="B363" s="3"/>
    </row>
    <row r="364" spans="1:2" ht="12.75">
      <c r="A364" s="65"/>
      <c r="B364" s="3"/>
    </row>
    <row r="365" spans="1:2" ht="12.75">
      <c r="A365" s="65"/>
      <c r="B365" s="3"/>
    </row>
    <row r="366" spans="1:2" ht="12.75">
      <c r="A366" s="65"/>
      <c r="B366" s="3"/>
    </row>
    <row r="367" spans="1:2" ht="12.75">
      <c r="A367" s="65"/>
      <c r="B367" s="3"/>
    </row>
    <row r="368" spans="1:2" ht="12.75">
      <c r="A368" s="65"/>
      <c r="B368" s="3"/>
    </row>
    <row r="369" spans="1:2" ht="12.75">
      <c r="A369" s="65"/>
      <c r="B369" s="3"/>
    </row>
    <row r="370" spans="1:2" ht="12.75">
      <c r="A370" s="65"/>
      <c r="B370" s="3"/>
    </row>
    <row r="371" spans="1:2" ht="12.75">
      <c r="A371" s="65"/>
      <c r="B371" s="3"/>
    </row>
    <row r="372" spans="1:2" ht="12.75">
      <c r="A372" s="65"/>
      <c r="B372" s="3"/>
    </row>
    <row r="373" spans="1:2" ht="12.75">
      <c r="A373" s="65"/>
      <c r="B373" s="3"/>
    </row>
    <row r="374" spans="1:2" ht="12.75">
      <c r="A374" s="65"/>
      <c r="B374" s="3"/>
    </row>
    <row r="375" spans="1:2" ht="12.75">
      <c r="A375" s="65"/>
      <c r="B375" s="3"/>
    </row>
    <row r="376" spans="1:2" ht="12.75">
      <c r="A376" s="65"/>
      <c r="B376" s="3"/>
    </row>
    <row r="377" spans="1:2" ht="12.75">
      <c r="A377" s="65"/>
      <c r="B377" s="3"/>
    </row>
    <row r="378" spans="1:2" ht="12.75">
      <c r="A378" s="65"/>
      <c r="B378" s="3"/>
    </row>
    <row r="379" spans="1:2" ht="12.75">
      <c r="A379" s="65"/>
      <c r="B379" s="3"/>
    </row>
    <row r="380" spans="1:2" ht="12.75">
      <c r="A380" s="65"/>
      <c r="B380" s="3"/>
    </row>
    <row r="381" spans="1:2" ht="12.75">
      <c r="A381" s="65"/>
      <c r="B381" s="3"/>
    </row>
    <row r="382" spans="1:2" ht="12.75">
      <c r="A382" s="65"/>
      <c r="B382" s="3"/>
    </row>
    <row r="383" spans="1:2" ht="12.75">
      <c r="A383" s="65"/>
      <c r="B383" s="3"/>
    </row>
    <row r="384" spans="1:2" ht="12.75">
      <c r="A384" s="65"/>
      <c r="B384" s="3"/>
    </row>
    <row r="385" spans="1:2" ht="12.75">
      <c r="A385" s="65"/>
      <c r="B385" s="3"/>
    </row>
    <row r="386" spans="1:2" ht="12.75">
      <c r="A386" s="65"/>
      <c r="B386" s="3"/>
    </row>
    <row r="387" spans="1:2" ht="12.75">
      <c r="A387" s="65"/>
      <c r="B387" s="3"/>
    </row>
    <row r="388" spans="1:2" ht="12.75">
      <c r="A388" s="65"/>
      <c r="B388" s="3"/>
    </row>
    <row r="389" spans="1:2" ht="12.75">
      <c r="A389" s="65"/>
      <c r="B389" s="3"/>
    </row>
    <row r="390" spans="1:2" ht="12.75">
      <c r="A390" s="65"/>
      <c r="B390" s="3"/>
    </row>
    <row r="391" spans="1:2" ht="12.75">
      <c r="A391" s="65"/>
      <c r="B391" s="3"/>
    </row>
    <row r="392" spans="1:2" ht="12.75">
      <c r="A392" s="65"/>
      <c r="B392" s="3"/>
    </row>
    <row r="393" spans="1:2" ht="12.75">
      <c r="A393" s="65"/>
      <c r="B393" s="3"/>
    </row>
    <row r="394" spans="1:2" ht="12.75">
      <c r="A394" s="65"/>
      <c r="B394" s="3"/>
    </row>
    <row r="395" spans="1:2" ht="12.75">
      <c r="A395" s="65"/>
      <c r="B395" s="3"/>
    </row>
    <row r="396" spans="1:2" ht="12.75">
      <c r="A396" s="65"/>
      <c r="B396" s="3"/>
    </row>
    <row r="397" spans="1:2" ht="12.75">
      <c r="A397" s="65"/>
      <c r="B397" s="3"/>
    </row>
    <row r="398" spans="1:2" ht="12.75">
      <c r="A398" s="65"/>
      <c r="B398" s="3"/>
    </row>
    <row r="399" spans="1:2" ht="12.75">
      <c r="A399" s="65"/>
      <c r="B399" s="3"/>
    </row>
    <row r="400" spans="1:2" ht="12.75">
      <c r="A400" s="65"/>
      <c r="B400" s="3"/>
    </row>
    <row r="401" spans="1:2" ht="12.75">
      <c r="A401" s="65"/>
      <c r="B401" s="3"/>
    </row>
    <row r="402" spans="1:2" ht="12.75">
      <c r="A402" s="65"/>
      <c r="B402" s="3"/>
    </row>
    <row r="403" spans="1:2" ht="12.75">
      <c r="A403" s="65"/>
      <c r="B403" s="3"/>
    </row>
    <row r="404" spans="1:2" ht="12.75">
      <c r="A404" s="65"/>
      <c r="B404" s="3"/>
    </row>
    <row r="405" spans="1:2" ht="12.75">
      <c r="A405" s="65"/>
      <c r="B405" s="3"/>
    </row>
    <row r="406" spans="1:2" ht="12.75">
      <c r="A406" s="65"/>
      <c r="B406" s="3"/>
    </row>
    <row r="407" spans="1:2" ht="12.75">
      <c r="A407" s="65"/>
      <c r="B407" s="3"/>
    </row>
    <row r="408" spans="1:2" ht="12.75">
      <c r="A408" s="65"/>
      <c r="B408" s="3"/>
    </row>
    <row r="409" spans="1:2" ht="12.75">
      <c r="A409" s="65"/>
      <c r="B409" s="3"/>
    </row>
    <row r="410" spans="1:2" ht="12.75">
      <c r="A410" s="65"/>
      <c r="B410" s="3"/>
    </row>
    <row r="411" spans="1:2" ht="12.75">
      <c r="A411" s="65"/>
      <c r="B411" s="3"/>
    </row>
    <row r="412" spans="1:2" ht="12.75">
      <c r="A412" s="65"/>
      <c r="B412" s="3"/>
    </row>
    <row r="413" spans="1:2" ht="12.75">
      <c r="A413" s="65"/>
      <c r="B413" s="3"/>
    </row>
    <row r="414" spans="1:2" ht="12.75">
      <c r="A414" s="65"/>
      <c r="B414" s="3"/>
    </row>
    <row r="415" spans="1:2" ht="12.75">
      <c r="A415" s="65"/>
      <c r="B415" s="3"/>
    </row>
    <row r="416" spans="1:2" ht="12.75">
      <c r="A416" s="65"/>
      <c r="B416" s="3"/>
    </row>
    <row r="417" spans="1:2" ht="12.75">
      <c r="A417" s="65"/>
      <c r="B417" s="3"/>
    </row>
    <row r="418" spans="1:2" ht="12.75">
      <c r="A418" s="65"/>
      <c r="B418" s="3"/>
    </row>
    <row r="419" spans="1:2" ht="12.75">
      <c r="A419" s="65"/>
      <c r="B419" s="3"/>
    </row>
    <row r="420" spans="1:2" ht="12.75">
      <c r="A420" s="65"/>
      <c r="B420" s="3"/>
    </row>
    <row r="421" spans="1:2" ht="12.75">
      <c r="A421" s="65"/>
      <c r="B421" s="3"/>
    </row>
    <row r="422" spans="1:2" ht="12.75">
      <c r="A422" s="65"/>
      <c r="B422" s="3"/>
    </row>
    <row r="423" spans="1:2" ht="12.75">
      <c r="A423" s="65"/>
      <c r="B423" s="3"/>
    </row>
    <row r="424" spans="1:2" ht="12.75">
      <c r="A424" s="65"/>
      <c r="B424" s="3"/>
    </row>
    <row r="425" spans="1:2" ht="12.75">
      <c r="A425" s="65"/>
      <c r="B425" s="3"/>
    </row>
    <row r="426" spans="1:2" ht="12.75">
      <c r="A426" s="65"/>
      <c r="B426" s="3"/>
    </row>
    <row r="427" spans="1:2" ht="12.75">
      <c r="A427" s="65"/>
      <c r="B427" s="3"/>
    </row>
    <row r="428" spans="1:2" ht="12.75">
      <c r="A428" s="65"/>
      <c r="B428" s="3"/>
    </row>
    <row r="429" spans="1:2" ht="12.75">
      <c r="A429" s="65"/>
      <c r="B429" s="3"/>
    </row>
    <row r="430" spans="1:2" ht="12.75">
      <c r="A430" s="65"/>
      <c r="B430" s="3"/>
    </row>
    <row r="431" spans="1:2" ht="12.75">
      <c r="A431" s="65"/>
      <c r="B431" s="3"/>
    </row>
    <row r="432" spans="1:2" ht="12.75">
      <c r="A432" s="65"/>
      <c r="B432" s="3"/>
    </row>
    <row r="433" spans="1:2" ht="12.75">
      <c r="A433" s="65"/>
      <c r="B433" s="3"/>
    </row>
    <row r="434" spans="1:2" ht="12.75">
      <c r="A434" s="65"/>
      <c r="B434" s="3"/>
    </row>
    <row r="435" spans="1:2" ht="12.75">
      <c r="A435" s="65"/>
      <c r="B435" s="3"/>
    </row>
    <row r="436" spans="1:2" ht="12.75">
      <c r="A436" s="65"/>
      <c r="B436" s="3"/>
    </row>
    <row r="437" spans="1:2" ht="12.75">
      <c r="A437" s="65"/>
      <c r="B437" s="3"/>
    </row>
    <row r="438" spans="1:2" ht="12.75">
      <c r="A438" s="65"/>
      <c r="B438" s="3"/>
    </row>
    <row r="439" spans="1:2" ht="12.75">
      <c r="A439" s="65"/>
      <c r="B439" s="3"/>
    </row>
    <row r="440" spans="1:2" ht="12.75">
      <c r="A440" s="65"/>
      <c r="B440" s="3"/>
    </row>
    <row r="441" spans="1:2" ht="12.75">
      <c r="A441" s="65"/>
      <c r="B441" s="3"/>
    </row>
    <row r="442" spans="1:2" ht="12.75">
      <c r="A442" s="65"/>
      <c r="B442" s="3"/>
    </row>
    <row r="443" spans="1:2" ht="12.75">
      <c r="A443" s="65"/>
      <c r="B443" s="3"/>
    </row>
    <row r="444" spans="1:2" ht="12.75">
      <c r="A444" s="65"/>
      <c r="B444" s="3"/>
    </row>
    <row r="445" spans="1:2" ht="12.75">
      <c r="A445" s="65"/>
      <c r="B445" s="3"/>
    </row>
    <row r="446" spans="1:2" ht="12.75">
      <c r="A446" s="65"/>
      <c r="B446" s="3"/>
    </row>
    <row r="447" spans="1:2" ht="12.75">
      <c r="A447" s="65"/>
      <c r="B447" s="3"/>
    </row>
    <row r="448" spans="1:2" ht="12.75">
      <c r="A448" s="65"/>
      <c r="B448" s="3"/>
    </row>
    <row r="449" spans="1:2" ht="12.75">
      <c r="A449" s="65"/>
      <c r="B449" s="3"/>
    </row>
    <row r="450" spans="1:2" ht="12.75">
      <c r="A450" s="65"/>
      <c r="B450" s="3"/>
    </row>
    <row r="451" spans="1:2" ht="12.75">
      <c r="A451" s="65"/>
      <c r="B451" s="3"/>
    </row>
    <row r="452" spans="1:2" ht="12.75">
      <c r="A452" s="65"/>
      <c r="B452" s="3"/>
    </row>
    <row r="453" spans="1:2" ht="12.75">
      <c r="A453" s="65"/>
      <c r="B453" s="3"/>
    </row>
    <row r="454" spans="1:2" ht="12.75">
      <c r="A454" s="65"/>
      <c r="B454" s="3"/>
    </row>
    <row r="455" spans="1:2" ht="12.75">
      <c r="A455" s="65"/>
      <c r="B455" s="3"/>
    </row>
    <row r="456" spans="1:2" ht="12.75">
      <c r="A456" s="65"/>
      <c r="B456" s="3"/>
    </row>
    <row r="457" spans="1:2" ht="12.75">
      <c r="A457" s="65"/>
      <c r="B457" s="3"/>
    </row>
    <row r="458" spans="1:2" ht="12.75">
      <c r="A458" s="65"/>
      <c r="B458" s="3"/>
    </row>
    <row r="459" spans="1:2" ht="12.75">
      <c r="A459" s="65"/>
      <c r="B459" s="3"/>
    </row>
    <row r="460" spans="1:2" ht="12.75">
      <c r="A460" s="65"/>
      <c r="B460" s="3"/>
    </row>
    <row r="461" spans="1:2" ht="12.75">
      <c r="A461" s="65"/>
      <c r="B461" s="3"/>
    </row>
    <row r="462" spans="1:2" ht="12.75">
      <c r="A462" s="65"/>
      <c r="B462" s="3"/>
    </row>
    <row r="463" spans="1:2" ht="12.75">
      <c r="A463" s="65"/>
      <c r="B463" s="3"/>
    </row>
    <row r="464" spans="1:2" ht="12.75">
      <c r="A464" s="65"/>
      <c r="B464" s="3"/>
    </row>
    <row r="465" spans="1:2" ht="12.75">
      <c r="A465" s="65"/>
      <c r="B465" s="3"/>
    </row>
    <row r="466" spans="1:2" ht="12.75">
      <c r="A466" s="65"/>
      <c r="B466" s="3"/>
    </row>
    <row r="467" spans="1:2" ht="12.75">
      <c r="A467" s="65"/>
      <c r="B467" s="3"/>
    </row>
    <row r="468" spans="1:2" ht="12.75">
      <c r="A468" s="65"/>
      <c r="B468" s="3"/>
    </row>
    <row r="469" spans="1:2" ht="12.75">
      <c r="A469" s="65"/>
      <c r="B469" s="3"/>
    </row>
    <row r="470" spans="1:2" ht="12.75">
      <c r="A470" s="65"/>
      <c r="B470" s="3"/>
    </row>
    <row r="471" spans="1:2" ht="12.75">
      <c r="A471" s="65"/>
      <c r="B471" s="3"/>
    </row>
    <row r="472" spans="1:2" ht="12.75">
      <c r="A472" s="65"/>
      <c r="B472" s="3"/>
    </row>
    <row r="473" spans="1:2" ht="12.75">
      <c r="A473" s="65"/>
      <c r="B473" s="3"/>
    </row>
    <row r="474" spans="1:2" ht="12.75">
      <c r="A474" s="65"/>
      <c r="B474" s="3"/>
    </row>
    <row r="475" spans="1:2" ht="12.75">
      <c r="A475" s="65"/>
      <c r="B475" s="3"/>
    </row>
    <row r="476" spans="1:2" ht="12.75">
      <c r="A476" s="65"/>
      <c r="B476" s="3"/>
    </row>
    <row r="477" spans="1:2" ht="12.75">
      <c r="A477" s="65"/>
      <c r="B477" s="3"/>
    </row>
    <row r="478" spans="1:2" ht="12.75">
      <c r="A478" s="65"/>
      <c r="B478" s="3"/>
    </row>
    <row r="479" spans="1:2" ht="12.75">
      <c r="A479" s="65"/>
      <c r="B479" s="3"/>
    </row>
    <row r="480" spans="1:2" ht="12.75">
      <c r="A480" s="65"/>
      <c r="B480" s="3"/>
    </row>
    <row r="481" spans="1:2" ht="12.75">
      <c r="A481" s="65"/>
      <c r="B481" s="3"/>
    </row>
    <row r="482" spans="1:2" ht="12.75">
      <c r="A482" s="65"/>
      <c r="B482" s="3"/>
    </row>
    <row r="483" spans="1:2" ht="12.75">
      <c r="A483" s="65"/>
      <c r="B483" s="3"/>
    </row>
    <row r="484" spans="1:2" ht="12.75">
      <c r="A484" s="65"/>
      <c r="B484" s="3"/>
    </row>
    <row r="485" spans="1:2" ht="12.75">
      <c r="A485" s="65"/>
      <c r="B485" s="3"/>
    </row>
    <row r="486" spans="1:2" ht="12.75">
      <c r="A486" s="65"/>
      <c r="B486" s="3"/>
    </row>
    <row r="487" spans="1:2" ht="12.75">
      <c r="A487" s="65"/>
      <c r="B487" s="3"/>
    </row>
    <row r="488" spans="1:2" ht="12.75">
      <c r="A488" s="65"/>
      <c r="B488" s="3"/>
    </row>
    <row r="489" spans="1:2" ht="12.75">
      <c r="A489" s="65"/>
      <c r="B489" s="3"/>
    </row>
    <row r="490" spans="1:2" ht="12.75">
      <c r="A490" s="65"/>
      <c r="B490" s="3"/>
    </row>
    <row r="491" spans="1:2" ht="12.75">
      <c r="A491" s="65"/>
      <c r="B491" s="3"/>
    </row>
    <row r="492" spans="1:2" ht="12.75">
      <c r="A492" s="65"/>
      <c r="B492" s="3"/>
    </row>
    <row r="493" spans="1:2" ht="12.75">
      <c r="A493" s="65"/>
      <c r="B493" s="3"/>
    </row>
    <row r="494" spans="1:2" ht="12.75">
      <c r="A494" s="65"/>
      <c r="B494" s="3"/>
    </row>
    <row r="495" spans="1:2" ht="12.75">
      <c r="A495" s="65"/>
      <c r="B495" s="3"/>
    </row>
    <row r="496" spans="1:2" ht="12.75">
      <c r="A496" s="65"/>
      <c r="B496" s="3"/>
    </row>
    <row r="497" spans="1:2" ht="12.75">
      <c r="A497" s="65"/>
      <c r="B497" s="3"/>
    </row>
    <row r="498" spans="1:2" ht="12.75">
      <c r="A498" s="65"/>
      <c r="B498" s="3"/>
    </row>
    <row r="499" spans="1:2" ht="12.75">
      <c r="A499" s="65"/>
      <c r="B499" s="3"/>
    </row>
    <row r="500" spans="1:2" ht="12.75">
      <c r="A500" s="65"/>
      <c r="B500" s="3"/>
    </row>
    <row r="501" spans="1:2" ht="12.75">
      <c r="A501" s="65"/>
      <c r="B501" s="3"/>
    </row>
    <row r="502" spans="1:2" ht="12.75">
      <c r="A502" s="65"/>
      <c r="B502" s="3"/>
    </row>
    <row r="503" spans="1:2" ht="12.75">
      <c r="A503" s="65"/>
      <c r="B503" s="3"/>
    </row>
    <row r="504" spans="1:2" ht="12.75">
      <c r="A504" s="65"/>
      <c r="B504" s="3"/>
    </row>
    <row r="505" spans="1:2" ht="12.75">
      <c r="A505" s="65"/>
      <c r="B505" s="3"/>
    </row>
    <row r="506" spans="1:2" ht="12.75">
      <c r="A506" s="65"/>
      <c r="B506" s="3"/>
    </row>
    <row r="507" spans="1:2" ht="12.75">
      <c r="A507" s="65"/>
      <c r="B507" s="3"/>
    </row>
    <row r="508" spans="1:2" ht="12.75">
      <c r="A508" s="65"/>
      <c r="B508" s="3"/>
    </row>
    <row r="509" spans="1:2" ht="12.75">
      <c r="A509" s="65"/>
      <c r="B509" s="3"/>
    </row>
    <row r="510" spans="1:2" ht="12.75">
      <c r="A510" s="65"/>
      <c r="B510" s="3"/>
    </row>
    <row r="511" spans="1:2" ht="12.75">
      <c r="A511" s="65"/>
      <c r="B511" s="3"/>
    </row>
    <row r="512" spans="1:2" ht="12.75">
      <c r="A512" s="65"/>
      <c r="B512" s="3"/>
    </row>
    <row r="513" spans="1:2" ht="12.75">
      <c r="A513" s="65"/>
      <c r="B513" s="3"/>
    </row>
    <row r="514" spans="1:2" ht="12.75">
      <c r="A514" s="65"/>
      <c r="B514" s="3"/>
    </row>
    <row r="515" spans="1:2" ht="12.75">
      <c r="A515" s="65"/>
      <c r="B515" s="3"/>
    </row>
    <row r="516" spans="1:2" ht="12.75">
      <c r="A516" s="65"/>
      <c r="B516" s="3"/>
    </row>
    <row r="517" spans="1:2" ht="12.75">
      <c r="A517" s="65"/>
      <c r="B517" s="3"/>
    </row>
    <row r="518" spans="1:2" ht="12.75">
      <c r="A518" s="65"/>
      <c r="B518" s="3"/>
    </row>
    <row r="519" spans="1:2" ht="12.75">
      <c r="A519" s="65"/>
      <c r="B519" s="3"/>
    </row>
    <row r="520" spans="1:2" ht="12.75">
      <c r="A520" s="65"/>
      <c r="B520" s="3"/>
    </row>
    <row r="521" spans="1:2" ht="12.75">
      <c r="A521" s="65"/>
      <c r="B521" s="3"/>
    </row>
    <row r="522" spans="1:2" ht="12.75">
      <c r="A522" s="65"/>
      <c r="B522" s="3"/>
    </row>
    <row r="523" spans="1:2" ht="12.75">
      <c r="A523" s="65"/>
      <c r="B523" s="3"/>
    </row>
    <row r="524" spans="1:2" ht="12.75">
      <c r="A524" s="65"/>
      <c r="B524" s="3"/>
    </row>
    <row r="525" spans="1:2" ht="12.75">
      <c r="A525" s="65"/>
      <c r="B525" s="3"/>
    </row>
    <row r="526" spans="1:2" ht="12.75">
      <c r="A526" s="65"/>
      <c r="B526" s="3"/>
    </row>
    <row r="527" spans="1:2" ht="12.75">
      <c r="A527" s="65"/>
      <c r="B527" s="3"/>
    </row>
    <row r="528" spans="1:2" ht="12.75">
      <c r="A528" s="65"/>
      <c r="B528" s="3"/>
    </row>
    <row r="529" spans="1:2" ht="12.75">
      <c r="A529" s="65"/>
      <c r="B529" s="3"/>
    </row>
    <row r="530" spans="1:2" ht="12.75">
      <c r="A530" s="65"/>
      <c r="B530" s="3"/>
    </row>
    <row r="531" spans="1:2" ht="12.75">
      <c r="A531" s="65"/>
      <c r="B531" s="3"/>
    </row>
    <row r="532" spans="1:2" ht="12.75">
      <c r="A532" s="65"/>
      <c r="B532" s="3"/>
    </row>
    <row r="533" spans="1:2" ht="12.75">
      <c r="A533" s="65"/>
      <c r="B533" s="3"/>
    </row>
    <row r="534" spans="1:2" ht="12.75">
      <c r="A534" s="65"/>
      <c r="B534" s="3"/>
    </row>
    <row r="535" spans="1:2" ht="12.75">
      <c r="A535" s="65"/>
      <c r="B535" s="3"/>
    </row>
    <row r="536" spans="1:2" ht="12.75">
      <c r="A536" s="65"/>
      <c r="B536" s="3"/>
    </row>
    <row r="537" spans="1:2" ht="12.75">
      <c r="A537" s="65"/>
      <c r="B537" s="3"/>
    </row>
    <row r="538" spans="1:2" ht="12.75">
      <c r="A538" s="65"/>
      <c r="B538" s="3"/>
    </row>
    <row r="539" spans="1:2" ht="12.75">
      <c r="A539" s="65"/>
      <c r="B539" s="3"/>
    </row>
    <row r="540" spans="1:2" ht="12.75">
      <c r="A540" s="65"/>
      <c r="B540" s="3"/>
    </row>
    <row r="541" spans="1:2" ht="12.75">
      <c r="A541" s="65"/>
      <c r="B541" s="3"/>
    </row>
    <row r="542" spans="1:2" ht="12.75">
      <c r="A542" s="65"/>
      <c r="B542" s="3"/>
    </row>
    <row r="543" spans="1:2" ht="12.75">
      <c r="A543" s="65"/>
      <c r="B543" s="3"/>
    </row>
    <row r="544" spans="1:2" ht="12.75">
      <c r="A544" s="65"/>
      <c r="B544" s="3"/>
    </row>
    <row r="545" spans="1:2" ht="12.75">
      <c r="A545" s="65"/>
      <c r="B545" s="3"/>
    </row>
    <row r="546" spans="1:2" ht="12.75">
      <c r="A546" s="65"/>
      <c r="B546" s="3"/>
    </row>
    <row r="547" spans="1:2" ht="12.75">
      <c r="A547" s="65"/>
      <c r="B547" s="3"/>
    </row>
    <row r="548" spans="1:2" ht="12.75">
      <c r="A548" s="65"/>
      <c r="B548" s="3"/>
    </row>
    <row r="549" spans="1:2" ht="12.75">
      <c r="A549" s="65"/>
      <c r="B549" s="3"/>
    </row>
    <row r="550" spans="1:2" ht="12.75">
      <c r="A550" s="65"/>
      <c r="B550" s="3"/>
    </row>
    <row r="551" spans="1:2" ht="12.75">
      <c r="A551" s="65"/>
      <c r="B551" s="3"/>
    </row>
    <row r="552" spans="1:2" ht="12.75">
      <c r="A552" s="65"/>
      <c r="B552" s="3"/>
    </row>
    <row r="553" spans="1:2" ht="12.75">
      <c r="A553" s="65"/>
      <c r="B553" s="3"/>
    </row>
    <row r="554" spans="1:2" ht="12.75">
      <c r="A554" s="65"/>
      <c r="B554" s="3"/>
    </row>
    <row r="555" spans="1:2" ht="12.75">
      <c r="A555" s="65"/>
      <c r="B555" s="3"/>
    </row>
    <row r="556" spans="1:2" ht="12.75">
      <c r="A556" s="65"/>
      <c r="B556" s="3"/>
    </row>
    <row r="557" spans="1:2" ht="12.75">
      <c r="A557" s="65"/>
      <c r="B557" s="3"/>
    </row>
    <row r="558" spans="1:2" ht="12.75">
      <c r="A558" s="65"/>
      <c r="B558" s="3"/>
    </row>
    <row r="559" spans="1:2" ht="12.75">
      <c r="A559" s="65"/>
      <c r="B559" s="3"/>
    </row>
    <row r="560" spans="1:2" ht="12.75">
      <c r="A560" s="65"/>
      <c r="B560" s="3"/>
    </row>
    <row r="561" spans="1:2" ht="12.75">
      <c r="A561" s="65"/>
      <c r="B561" s="3"/>
    </row>
    <row r="562" spans="1:2" ht="12.75">
      <c r="A562" s="65"/>
      <c r="B562" s="3"/>
    </row>
    <row r="563" spans="1:2" ht="12.75">
      <c r="A563" s="65"/>
      <c r="B563" s="3"/>
    </row>
    <row r="564" spans="1:2" ht="12.75">
      <c r="A564" s="65"/>
      <c r="B564" s="3"/>
    </row>
    <row r="565" spans="1:2" ht="12.75">
      <c r="A565" s="65"/>
      <c r="B565" s="3"/>
    </row>
    <row r="566" spans="1:2" ht="12.75">
      <c r="A566" s="65"/>
      <c r="B566" s="3"/>
    </row>
    <row r="567" spans="1:2" ht="12.75">
      <c r="A567" s="65"/>
      <c r="B567" s="3"/>
    </row>
    <row r="568" spans="1:2" ht="12.75">
      <c r="A568" s="65"/>
      <c r="B568" s="3"/>
    </row>
    <row r="569" spans="1:2" ht="12.75">
      <c r="A569" s="65"/>
      <c r="B569" s="3"/>
    </row>
    <row r="570" spans="1:2" ht="12.75">
      <c r="A570" s="65"/>
      <c r="B570" s="3"/>
    </row>
    <row r="571" spans="1:2" ht="12.75">
      <c r="A571" s="65"/>
      <c r="B571" s="3"/>
    </row>
    <row r="572" spans="1:2" ht="12.75">
      <c r="A572" s="65"/>
      <c r="B572" s="3"/>
    </row>
    <row r="573" spans="1:2" ht="12.75">
      <c r="A573" s="65"/>
      <c r="B573" s="3"/>
    </row>
    <row r="574" spans="1:2" ht="12.75">
      <c r="A574" s="65"/>
      <c r="B574" s="3"/>
    </row>
    <row r="575" spans="1:2" ht="12.75">
      <c r="A575" s="65"/>
      <c r="B575" s="3"/>
    </row>
    <row r="576" spans="1:2" ht="12.75">
      <c r="A576" s="65"/>
      <c r="B576" s="3"/>
    </row>
    <row r="577" spans="1:2" ht="12.75">
      <c r="A577" s="65"/>
      <c r="B577" s="3"/>
    </row>
    <row r="578" spans="1:2" ht="12.75">
      <c r="A578" s="65"/>
      <c r="B578" s="3"/>
    </row>
    <row r="579" spans="1:2" ht="12.75">
      <c r="A579" s="65"/>
      <c r="B579" s="3"/>
    </row>
    <row r="580" spans="1:2" ht="12.75">
      <c r="A580" s="65"/>
      <c r="B580" s="3"/>
    </row>
    <row r="581" spans="1:2" ht="12.75">
      <c r="A581" s="65"/>
      <c r="B581" s="3"/>
    </row>
    <row r="582" spans="1:2" ht="12.75">
      <c r="A582" s="65"/>
      <c r="B582" s="3"/>
    </row>
    <row r="583" spans="1:2" ht="12.75">
      <c r="A583" s="65"/>
      <c r="B583" s="3"/>
    </row>
    <row r="584" spans="1:2" ht="12.75">
      <c r="A584" s="65"/>
      <c r="B584" s="3"/>
    </row>
    <row r="585" spans="1:2" ht="12.75">
      <c r="A585" s="65"/>
      <c r="B585" s="3"/>
    </row>
    <row r="586" spans="1:2" ht="12.75">
      <c r="A586" s="65"/>
      <c r="B586" s="3"/>
    </row>
    <row r="587" spans="1:2" ht="12.75">
      <c r="A587" s="65"/>
      <c r="B587" s="3"/>
    </row>
    <row r="588" spans="1:2" ht="12.75">
      <c r="A588" s="65"/>
      <c r="B588" s="3"/>
    </row>
    <row r="589" spans="1:2" ht="12.75">
      <c r="A589" s="65"/>
      <c r="B589" s="3"/>
    </row>
    <row r="590" spans="1:2" ht="12.75">
      <c r="A590" s="65"/>
      <c r="B590" s="3"/>
    </row>
    <row r="591" spans="1:2" ht="12.75">
      <c r="A591" s="65"/>
      <c r="B591" s="3"/>
    </row>
    <row r="592" spans="1:2" ht="12.75">
      <c r="A592" s="65"/>
      <c r="B592" s="3"/>
    </row>
    <row r="593" spans="1:2" ht="12.75">
      <c r="A593" s="65"/>
      <c r="B593" s="3"/>
    </row>
    <row r="594" spans="1:2" ht="12.75">
      <c r="A594" s="65"/>
      <c r="B594" s="3"/>
    </row>
    <row r="595" spans="1:2" ht="12.75">
      <c r="A595" s="65"/>
      <c r="B595" s="3"/>
    </row>
    <row r="596" spans="1:2" ht="12.75">
      <c r="A596" s="65"/>
      <c r="B596" s="3"/>
    </row>
    <row r="597" spans="1:2" ht="12.75">
      <c r="A597" s="65"/>
      <c r="B597" s="3"/>
    </row>
    <row r="598" spans="1:2" ht="12.75">
      <c r="A598" s="65"/>
      <c r="B598" s="3"/>
    </row>
    <row r="599" spans="1:2" ht="12.75">
      <c r="A599" s="65"/>
      <c r="B599" s="3"/>
    </row>
    <row r="600" spans="1:2" ht="12.75">
      <c r="A600" s="65"/>
      <c r="B600" s="3"/>
    </row>
    <row r="601" spans="1:2" ht="12.75">
      <c r="A601" s="65"/>
      <c r="B601" s="3"/>
    </row>
    <row r="602" spans="1:2" ht="12.75">
      <c r="A602" s="65"/>
      <c r="B602" s="3"/>
    </row>
    <row r="603" spans="1:2" ht="12.75">
      <c r="A603" s="65"/>
      <c r="B603" s="3"/>
    </row>
    <row r="604" spans="1:2" ht="12.75">
      <c r="A604" s="65"/>
      <c r="B604" s="3"/>
    </row>
    <row r="605" spans="1:2" ht="12.75">
      <c r="A605" s="65"/>
      <c r="B605" s="3"/>
    </row>
    <row r="606" spans="1:2" ht="12.75">
      <c r="A606" s="65"/>
      <c r="B606" s="3"/>
    </row>
    <row r="607" spans="1:2" ht="12.75">
      <c r="A607" s="65"/>
      <c r="B607" s="3"/>
    </row>
    <row r="608" spans="1:2" ht="12.75">
      <c r="A608" s="65"/>
      <c r="B608" s="3"/>
    </row>
    <row r="609" spans="1:2" ht="12.75">
      <c r="A609" s="65"/>
      <c r="B609" s="3"/>
    </row>
    <row r="610" spans="1:2" ht="12.75">
      <c r="A610" s="65"/>
      <c r="B610" s="3"/>
    </row>
    <row r="611" spans="1:2" ht="12.75">
      <c r="A611" s="65"/>
      <c r="B611" s="3"/>
    </row>
    <row r="612" spans="1:2" ht="12.75">
      <c r="A612" s="65"/>
      <c r="B612" s="3"/>
    </row>
    <row r="613" spans="1:2" ht="12.75">
      <c r="A613" s="65"/>
      <c r="B613" s="3"/>
    </row>
    <row r="614" spans="1:2" ht="12.75">
      <c r="A614" s="65"/>
      <c r="B614" s="3"/>
    </row>
    <row r="615" spans="1:2" ht="12.75">
      <c r="A615" s="65"/>
      <c r="B615" s="3"/>
    </row>
    <row r="616" spans="1:2" ht="12.75">
      <c r="A616" s="65"/>
      <c r="B616" s="3"/>
    </row>
    <row r="617" spans="1:2" ht="12.75">
      <c r="A617" s="65"/>
      <c r="B617" s="3"/>
    </row>
    <row r="618" spans="1:2" ht="12.75">
      <c r="A618" s="65"/>
      <c r="B618" s="3"/>
    </row>
    <row r="619" spans="1:2" ht="12.75">
      <c r="A619" s="65"/>
      <c r="B619" s="3"/>
    </row>
    <row r="620" spans="1:2" ht="12.75">
      <c r="A620" s="65"/>
      <c r="B620" s="3"/>
    </row>
    <row r="621" spans="1:2" ht="12.75">
      <c r="A621" s="65"/>
      <c r="B621" s="3"/>
    </row>
    <row r="622" spans="1:2" ht="12.75">
      <c r="A622" s="65"/>
      <c r="B622" s="3"/>
    </row>
    <row r="623" spans="1:2" ht="12.75">
      <c r="A623" s="65"/>
      <c r="B623" s="3"/>
    </row>
    <row r="624" spans="1:2" ht="12.75">
      <c r="A624" s="65"/>
      <c r="B624" s="3"/>
    </row>
    <row r="625" spans="1:2" ht="12.75">
      <c r="A625" s="65"/>
      <c r="B625" s="3"/>
    </row>
    <row r="626" spans="1:2" ht="12.75">
      <c r="A626" s="65"/>
      <c r="B626" s="3"/>
    </row>
    <row r="627" spans="1:2" ht="12.75">
      <c r="A627" s="65"/>
      <c r="B627" s="3"/>
    </row>
    <row r="628" spans="1:2" ht="12.75">
      <c r="A628" s="65"/>
      <c r="B628" s="3"/>
    </row>
    <row r="629" spans="1:2" ht="12.75">
      <c r="A629" s="65"/>
      <c r="B629" s="3"/>
    </row>
    <row r="630" spans="1:2" ht="12.75">
      <c r="A630" s="65"/>
      <c r="B630" s="3"/>
    </row>
    <row r="631" spans="1:2" ht="12.75">
      <c r="A631" s="65"/>
      <c r="B631" s="3"/>
    </row>
    <row r="632" spans="1:2" ht="12.75">
      <c r="A632" s="65"/>
      <c r="B632" s="3"/>
    </row>
    <row r="633" spans="1:2" ht="12.75">
      <c r="A633" s="65"/>
      <c r="B633" s="3"/>
    </row>
    <row r="634" spans="1:2" ht="12.75">
      <c r="A634" s="65"/>
      <c r="B634" s="3"/>
    </row>
    <row r="637" ht="7.5" customHeight="1"/>
  </sheetData>
  <printOptions/>
  <pageMargins left="0.3" right="0.25" top="0.27" bottom="0.34" header="0.32" footer="0.29"/>
  <pageSetup horizontalDpi="600" verticalDpi="600" orientation="portrait" r:id="rId1"/>
  <rowBreaks count="4" manualBreakCount="4">
    <brk id="69" max="255" man="1"/>
    <brk id="121" max="255" man="1"/>
    <brk id="178" max="255" man="1"/>
    <brk id="2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7">
      <selection activeCell="F10" sqref="F10"/>
    </sheetView>
  </sheetViews>
  <sheetFormatPr defaultColWidth="9.140625" defaultRowHeight="12.75"/>
  <cols>
    <col min="5" max="5" width="10.7109375" style="0" bestFit="1" customWidth="1"/>
    <col min="6" max="6" width="14.28125" style="0" customWidth="1"/>
    <col min="7" max="7" width="14.00390625" style="0" bestFit="1" customWidth="1"/>
    <col min="8" max="8" width="4.8515625" style="0" customWidth="1"/>
    <col min="9" max="9" width="13.57421875" style="0" bestFit="1" customWidth="1"/>
    <col min="10" max="10" width="14.00390625" style="0" bestFit="1" customWidth="1"/>
    <col min="11" max="12" width="14.57421875" style="0" bestFit="1" customWidth="1"/>
  </cols>
  <sheetData>
    <row r="1" ht="18">
      <c r="C1" s="1" t="s">
        <v>234</v>
      </c>
    </row>
    <row r="2" spans="4:5" ht="12.75">
      <c r="D2" s="2" t="s">
        <v>237</v>
      </c>
      <c r="E2" s="2"/>
    </row>
    <row r="3" spans="4:5" ht="12.75">
      <c r="D3" s="2" t="s">
        <v>238</v>
      </c>
      <c r="E3" s="2"/>
    </row>
    <row r="4" spans="4:5" ht="12.75">
      <c r="D4" s="2"/>
      <c r="E4" s="2"/>
    </row>
    <row r="5" ht="12" customHeight="1">
      <c r="B5" s="8"/>
    </row>
    <row r="6" ht="12.75">
      <c r="A6" s="37" t="s">
        <v>130</v>
      </c>
    </row>
    <row r="7" ht="12.75">
      <c r="A7" s="37" t="s">
        <v>32</v>
      </c>
    </row>
    <row r="8" spans="1:9" ht="12.75">
      <c r="A8" s="37"/>
      <c r="G8" s="69">
        <v>2003</v>
      </c>
      <c r="I8" s="69">
        <v>2002</v>
      </c>
    </row>
    <row r="9" spans="7:9" ht="12.75">
      <c r="G9" s="69" t="s">
        <v>131</v>
      </c>
      <c r="I9" s="69" t="s">
        <v>131</v>
      </c>
    </row>
    <row r="10" ht="12.75">
      <c r="G10" s="35"/>
    </row>
    <row r="11" spans="1:9" s="4" customFormat="1" ht="12.75">
      <c r="A11" s="4" t="s">
        <v>228</v>
      </c>
      <c r="G11" s="64">
        <v>7407</v>
      </c>
      <c r="I11" s="39">
        <v>8232</v>
      </c>
    </row>
    <row r="12" spans="7:9" ht="12.75">
      <c r="G12" s="27"/>
      <c r="I12" s="27"/>
    </row>
    <row r="13" spans="1:9" s="4" customFormat="1" ht="12.75">
      <c r="A13" s="4" t="s">
        <v>229</v>
      </c>
      <c r="G13" s="64">
        <v>-3308</v>
      </c>
      <c r="I13" s="39">
        <v>929</v>
      </c>
    </row>
    <row r="14" spans="7:9" ht="12.75">
      <c r="G14" s="27"/>
      <c r="I14" s="27"/>
    </row>
    <row r="15" spans="1:9" s="4" customFormat="1" ht="12.75">
      <c r="A15" s="4" t="s">
        <v>230</v>
      </c>
      <c r="G15" s="64">
        <v>-6468</v>
      </c>
      <c r="I15" s="39">
        <v>-7416</v>
      </c>
    </row>
    <row r="16" spans="7:9" ht="12.75">
      <c r="G16" s="36"/>
      <c r="I16" s="36"/>
    </row>
    <row r="17" spans="1:9" s="4" customFormat="1" ht="12.75">
      <c r="A17" s="4" t="s">
        <v>227</v>
      </c>
      <c r="G17" s="39">
        <f>SUM(G11:G16)</f>
        <v>-2369</v>
      </c>
      <c r="I17" s="39">
        <f>SUM(I11:I16)</f>
        <v>1745</v>
      </c>
    </row>
    <row r="18" spans="7:9" ht="12.75">
      <c r="G18" s="27"/>
      <c r="I18" s="27"/>
    </row>
    <row r="19" spans="1:9" ht="12.75">
      <c r="A19" t="s">
        <v>33</v>
      </c>
      <c r="G19" s="27">
        <v>33471</v>
      </c>
      <c r="I19" s="27">
        <v>31726</v>
      </c>
    </row>
    <row r="20" spans="7:9" ht="12.75">
      <c r="G20" s="27"/>
      <c r="I20" s="27"/>
    </row>
    <row r="21" spans="1:9" s="4" customFormat="1" ht="12.75">
      <c r="A21" s="4" t="s">
        <v>34</v>
      </c>
      <c r="G21" s="40">
        <f>SUM(G17:G20)</f>
        <v>31102</v>
      </c>
      <c r="I21" s="40">
        <f>SUM(I17:I20)</f>
        <v>33471</v>
      </c>
    </row>
    <row r="24" s="4" customFormat="1" ht="12.75">
      <c r="A24" s="4" t="s">
        <v>259</v>
      </c>
    </row>
    <row r="25" s="4" customFormat="1" ht="12.75">
      <c r="A25" s="4" t="s">
        <v>12</v>
      </c>
    </row>
  </sheetData>
  <printOptions/>
  <pageMargins left="0.54" right="0.4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2"/>
  <sheetViews>
    <sheetView workbookViewId="0" topLeftCell="A22">
      <selection activeCell="J37" sqref="J37"/>
    </sheetView>
  </sheetViews>
  <sheetFormatPr defaultColWidth="9.140625" defaultRowHeight="12.75"/>
  <cols>
    <col min="1" max="2" width="9.140625" style="27" customWidth="1"/>
    <col min="3" max="3" width="4.7109375" style="27" customWidth="1"/>
    <col min="4" max="4" width="10.8515625" style="27" bestFit="1" customWidth="1"/>
    <col min="5" max="5" width="2.7109375" style="27" customWidth="1"/>
    <col min="6" max="6" width="10.7109375" style="27" customWidth="1"/>
    <col min="7" max="7" width="3.57421875" style="27" customWidth="1"/>
    <col min="8" max="8" width="9.8515625" style="27" bestFit="1" customWidth="1"/>
    <col min="9" max="9" width="3.140625" style="27" customWidth="1"/>
    <col min="10" max="10" width="10.8515625" style="27" bestFit="1" customWidth="1"/>
    <col min="11" max="11" width="8.140625" style="27" customWidth="1"/>
    <col min="12" max="12" width="14.00390625" style="27" bestFit="1" customWidth="1"/>
    <col min="13" max="16384" width="9.140625" style="27" customWidth="1"/>
  </cols>
  <sheetData>
    <row r="2" ht="18">
      <c r="C2" s="43" t="s">
        <v>234</v>
      </c>
    </row>
    <row r="3" spans="4:5" ht="12.75">
      <c r="D3" s="44" t="s">
        <v>237</v>
      </c>
      <c r="E3" s="44"/>
    </row>
    <row r="4" spans="4:5" ht="12.75">
      <c r="D4" s="44" t="s">
        <v>238</v>
      </c>
      <c r="E4" s="44"/>
    </row>
    <row r="5" ht="12.75">
      <c r="B5" s="45"/>
    </row>
    <row r="6" ht="12.75">
      <c r="A6" s="39" t="s">
        <v>276</v>
      </c>
    </row>
    <row r="7" ht="12.75">
      <c r="A7" s="46" t="s">
        <v>50</v>
      </c>
    </row>
    <row r="9" spans="4:11" ht="12.75">
      <c r="D9" s="27" t="s">
        <v>276</v>
      </c>
      <c r="F9" s="96" t="s">
        <v>260</v>
      </c>
      <c r="G9" s="97"/>
      <c r="H9" s="97"/>
      <c r="I9" s="24"/>
      <c r="J9" s="36" t="s">
        <v>133</v>
      </c>
      <c r="K9" s="36"/>
    </row>
    <row r="10" spans="1:12" ht="12.75">
      <c r="A10" s="66" t="s">
        <v>47</v>
      </c>
      <c r="D10" s="27" t="s">
        <v>134</v>
      </c>
      <c r="F10" s="27" t="s">
        <v>134</v>
      </c>
      <c r="H10" s="27" t="s">
        <v>135</v>
      </c>
      <c r="J10" s="27" t="s">
        <v>136</v>
      </c>
      <c r="L10" s="27" t="s">
        <v>137</v>
      </c>
    </row>
    <row r="11" spans="1:12" ht="12.75">
      <c r="A11" s="82" t="s">
        <v>49</v>
      </c>
      <c r="B11" s="36"/>
      <c r="D11" s="36" t="s">
        <v>135</v>
      </c>
      <c r="F11" s="36" t="s">
        <v>138</v>
      </c>
      <c r="H11" s="36" t="s">
        <v>139</v>
      </c>
      <c r="J11" s="36" t="s">
        <v>140</v>
      </c>
      <c r="L11" s="36" t="s">
        <v>276</v>
      </c>
    </row>
    <row r="12" spans="4:12" ht="12.75">
      <c r="D12" s="41" t="s">
        <v>131</v>
      </c>
      <c r="F12" s="41" t="s">
        <v>131</v>
      </c>
      <c r="H12" s="41" t="s">
        <v>131</v>
      </c>
      <c r="J12" s="41" t="s">
        <v>131</v>
      </c>
      <c r="L12" s="41" t="s">
        <v>131</v>
      </c>
    </row>
    <row r="14" spans="1:12" ht="12.75">
      <c r="A14" s="66" t="s">
        <v>21</v>
      </c>
      <c r="D14" s="27">
        <v>60013</v>
      </c>
      <c r="F14" s="47">
        <v>16</v>
      </c>
      <c r="H14" s="27">
        <v>4640</v>
      </c>
      <c r="J14" s="27">
        <v>6043</v>
      </c>
      <c r="L14" s="27">
        <f>SUM(D14:K14)</f>
        <v>70712</v>
      </c>
    </row>
    <row r="15" ht="12.75">
      <c r="F15" s="47"/>
    </row>
    <row r="16" spans="1:12" ht="12.75">
      <c r="A16" s="66" t="s">
        <v>54</v>
      </c>
      <c r="D16" s="27">
        <v>0</v>
      </c>
      <c r="F16" s="47">
        <v>0</v>
      </c>
      <c r="H16" s="27">
        <v>-2252</v>
      </c>
      <c r="J16" s="27">
        <v>-111</v>
      </c>
      <c r="L16" s="27">
        <f>SUM(D16:K16)</f>
        <v>-2363</v>
      </c>
    </row>
    <row r="17" spans="1:12" ht="12.75">
      <c r="A17" s="66"/>
      <c r="D17" s="36"/>
      <c r="F17" s="87"/>
      <c r="H17" s="36"/>
      <c r="J17" s="36"/>
      <c r="L17" s="36"/>
    </row>
    <row r="18" spans="1:12" ht="12.75">
      <c r="A18" s="66" t="s">
        <v>20</v>
      </c>
      <c r="D18" s="27">
        <f>SUM(D14:D17)</f>
        <v>60013</v>
      </c>
      <c r="F18" s="27">
        <f>SUM(F14:F17)</f>
        <v>16</v>
      </c>
      <c r="H18" s="27">
        <f>SUM(H14:H17)</f>
        <v>2388</v>
      </c>
      <c r="J18" s="27">
        <f>SUM(J14:J17)</f>
        <v>5932</v>
      </c>
      <c r="L18" s="27">
        <f>SUM(L14:L17)</f>
        <v>68349</v>
      </c>
    </row>
    <row r="19" ht="12.75">
      <c r="F19" s="47"/>
    </row>
    <row r="20" spans="1:12" ht="12.75">
      <c r="A20" s="66" t="s">
        <v>52</v>
      </c>
      <c r="D20" s="27">
        <v>0</v>
      </c>
      <c r="F20" s="27">
        <v>0</v>
      </c>
      <c r="H20" s="27">
        <v>0</v>
      </c>
      <c r="J20" s="27">
        <v>5048</v>
      </c>
      <c r="L20" s="27">
        <f>SUM(D20:K20)</f>
        <v>5048</v>
      </c>
    </row>
    <row r="21" ht="12.75">
      <c r="A21" s="66" t="s">
        <v>213</v>
      </c>
    </row>
    <row r="23" spans="1:12" ht="12.75">
      <c r="A23" s="27" t="s">
        <v>141</v>
      </c>
      <c r="D23" s="27">
        <v>7</v>
      </c>
      <c r="F23" s="27">
        <v>6</v>
      </c>
      <c r="H23" s="27">
        <v>0</v>
      </c>
      <c r="J23" s="27">
        <v>0</v>
      </c>
      <c r="L23" s="27">
        <f>SUM(D23:K23)</f>
        <v>13</v>
      </c>
    </row>
    <row r="25" spans="1:12" ht="12.75">
      <c r="A25" s="27" t="s">
        <v>142</v>
      </c>
      <c r="D25" s="27">
        <v>0</v>
      </c>
      <c r="F25" s="27">
        <v>0</v>
      </c>
      <c r="H25" s="27">
        <v>0</v>
      </c>
      <c r="J25" s="27">
        <v>-6482</v>
      </c>
      <c r="L25" s="27">
        <f>SUM(D25:K25)</f>
        <v>-6482</v>
      </c>
    </row>
    <row r="26" spans="4:12" ht="12.75">
      <c r="D26" s="36"/>
      <c r="F26" s="36"/>
      <c r="H26" s="36"/>
      <c r="J26" s="36"/>
      <c r="L26" s="36"/>
    </row>
    <row r="27" spans="1:12" ht="12.75">
      <c r="A27" s="66" t="s">
        <v>51</v>
      </c>
      <c r="D27" s="27">
        <f>SUM(D18:D26)</f>
        <v>60020</v>
      </c>
      <c r="F27" s="27">
        <f>SUM(F18:F26)</f>
        <v>22</v>
      </c>
      <c r="H27" s="27">
        <f>SUM(H18:H26)</f>
        <v>2388</v>
      </c>
      <c r="J27" s="27">
        <f>SUM(J18:J26)</f>
        <v>4498</v>
      </c>
      <c r="L27" s="27">
        <f>SUM(L18:L26)</f>
        <v>66928</v>
      </c>
    </row>
    <row r="30" spans="1:12" s="4" customFormat="1" ht="12.75">
      <c r="A30" s="27"/>
      <c r="B30" s="27"/>
      <c r="C30" s="27"/>
      <c r="D30" s="27" t="s">
        <v>276</v>
      </c>
      <c r="E30" s="27"/>
      <c r="F30" s="96" t="s">
        <v>260</v>
      </c>
      <c r="G30" s="97"/>
      <c r="H30" s="97"/>
      <c r="I30" s="24"/>
      <c r="J30" s="36" t="s">
        <v>133</v>
      </c>
      <c r="K30" s="36"/>
      <c r="L30" s="27"/>
    </row>
    <row r="31" spans="1:12" s="4" customFormat="1" ht="12.75">
      <c r="A31" s="66" t="s">
        <v>47</v>
      </c>
      <c r="B31" s="27"/>
      <c r="C31" s="27"/>
      <c r="D31" s="27" t="s">
        <v>134</v>
      </c>
      <c r="E31" s="27"/>
      <c r="F31" s="27" t="s">
        <v>134</v>
      </c>
      <c r="G31" s="27"/>
      <c r="H31" s="27" t="s">
        <v>135</v>
      </c>
      <c r="I31" s="27"/>
      <c r="J31" s="27" t="s">
        <v>136</v>
      </c>
      <c r="K31" s="27"/>
      <c r="L31" s="27" t="s">
        <v>137</v>
      </c>
    </row>
    <row r="32" spans="1:12" s="4" customFormat="1" ht="12.75">
      <c r="A32" s="82" t="s">
        <v>48</v>
      </c>
      <c r="B32" s="36"/>
      <c r="C32" s="27"/>
      <c r="D32" s="36" t="s">
        <v>135</v>
      </c>
      <c r="E32" s="27"/>
      <c r="F32" s="36" t="s">
        <v>138</v>
      </c>
      <c r="G32" s="27"/>
      <c r="H32" s="36" t="s">
        <v>139</v>
      </c>
      <c r="I32" s="27"/>
      <c r="J32" s="36" t="s">
        <v>140</v>
      </c>
      <c r="K32" s="27"/>
      <c r="L32" s="36" t="s">
        <v>276</v>
      </c>
    </row>
    <row r="33" spans="1:12" s="4" customFormat="1" ht="12.75">
      <c r="A33" s="27"/>
      <c r="B33" s="27"/>
      <c r="C33" s="27"/>
      <c r="D33" s="41" t="s">
        <v>131</v>
      </c>
      <c r="E33" s="27"/>
      <c r="F33" s="41" t="s">
        <v>131</v>
      </c>
      <c r="G33" s="27"/>
      <c r="H33" s="41" t="s">
        <v>131</v>
      </c>
      <c r="I33" s="27"/>
      <c r="J33" s="41" t="s">
        <v>131</v>
      </c>
      <c r="K33" s="27"/>
      <c r="L33" s="41" t="s">
        <v>131</v>
      </c>
    </row>
    <row r="34" spans="1:12" s="4" customFormat="1" ht="12.7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1:12" s="4" customFormat="1" ht="12.75">
      <c r="A35" s="66" t="s">
        <v>79</v>
      </c>
      <c r="B35" s="27"/>
      <c r="C35" s="27"/>
      <c r="D35" s="27">
        <v>40000</v>
      </c>
      <c r="E35" s="27"/>
      <c r="F35" s="47">
        <v>0</v>
      </c>
      <c r="G35" s="27"/>
      <c r="H35" s="27">
        <v>4640</v>
      </c>
      <c r="I35" s="27"/>
      <c r="J35" s="27">
        <v>26549</v>
      </c>
      <c r="K35" s="27"/>
      <c r="L35" s="27">
        <f>SUM(D35:K35)</f>
        <v>71189</v>
      </c>
    </row>
    <row r="36" spans="1:12" s="4" customFormat="1" ht="12.75">
      <c r="A36" s="27"/>
      <c r="B36" s="27"/>
      <c r="C36" s="27"/>
      <c r="D36" s="27"/>
      <c r="E36" s="27"/>
      <c r="F36" s="47"/>
      <c r="G36" s="27"/>
      <c r="H36" s="27"/>
      <c r="I36" s="27"/>
      <c r="J36" s="27"/>
      <c r="K36" s="27"/>
      <c r="L36" s="27"/>
    </row>
    <row r="37" spans="1:12" s="4" customFormat="1" ht="12.75">
      <c r="A37" s="66" t="s">
        <v>54</v>
      </c>
      <c r="B37" s="27"/>
      <c r="C37" s="27"/>
      <c r="D37" s="27">
        <v>0</v>
      </c>
      <c r="E37" s="27"/>
      <c r="F37" s="47">
        <v>0</v>
      </c>
      <c r="G37" s="27"/>
      <c r="H37" s="27">
        <v>-2252</v>
      </c>
      <c r="I37" s="27"/>
      <c r="J37" s="27">
        <v>-88</v>
      </c>
      <c r="K37" s="27"/>
      <c r="L37" s="27">
        <f>SUM(D37:K37)</f>
        <v>-2340</v>
      </c>
    </row>
    <row r="38" spans="1:12" s="4" customFormat="1" ht="12.75">
      <c r="A38" s="66"/>
      <c r="B38" s="27"/>
      <c r="C38" s="27"/>
      <c r="D38" s="36"/>
      <c r="E38" s="27"/>
      <c r="F38" s="87"/>
      <c r="G38" s="27"/>
      <c r="H38" s="36"/>
      <c r="I38" s="27"/>
      <c r="J38" s="36"/>
      <c r="K38" s="27"/>
      <c r="L38" s="36"/>
    </row>
    <row r="39" spans="1:12" s="4" customFormat="1" ht="12.75">
      <c r="A39" s="66" t="s">
        <v>20</v>
      </c>
      <c r="B39" s="27"/>
      <c r="C39" s="27"/>
      <c r="D39" s="27">
        <f>SUM(D35:D38)</f>
        <v>40000</v>
      </c>
      <c r="E39" s="27"/>
      <c r="F39" s="27">
        <f>SUM(F35:F38)</f>
        <v>0</v>
      </c>
      <c r="G39" s="27"/>
      <c r="H39" s="27">
        <f>SUM(H35:H38)</f>
        <v>2388</v>
      </c>
      <c r="I39" s="27"/>
      <c r="J39" s="27">
        <f>SUM(J35:J38)</f>
        <v>26461</v>
      </c>
      <c r="K39" s="27"/>
      <c r="L39" s="27">
        <f>SUM(L35:L38)</f>
        <v>68849</v>
      </c>
    </row>
    <row r="40" spans="1:12" s="4" customFormat="1" ht="12.75">
      <c r="A40" s="27"/>
      <c r="B40" s="27"/>
      <c r="C40" s="27"/>
      <c r="D40" s="27"/>
      <c r="E40" s="27"/>
      <c r="F40" s="47"/>
      <c r="G40" s="27"/>
      <c r="H40" s="27"/>
      <c r="I40" s="27"/>
      <c r="J40" s="27"/>
      <c r="K40" s="27"/>
      <c r="L40" s="27"/>
    </row>
    <row r="41" spans="1:12" s="4" customFormat="1" ht="12.75">
      <c r="A41" s="66" t="s">
        <v>52</v>
      </c>
      <c r="B41" s="27"/>
      <c r="C41" s="27"/>
      <c r="D41" s="27">
        <v>0</v>
      </c>
      <c r="E41" s="27"/>
      <c r="F41" s="27">
        <v>0</v>
      </c>
      <c r="G41" s="27"/>
      <c r="H41" s="27">
        <v>0</v>
      </c>
      <c r="I41" s="27"/>
      <c r="J41" s="27">
        <v>6916</v>
      </c>
      <c r="K41" s="27"/>
      <c r="L41" s="27">
        <f>SUM(D41:K41)</f>
        <v>6916</v>
      </c>
    </row>
    <row r="42" spans="1:12" s="4" customFormat="1" ht="12.75">
      <c r="A42" s="66" t="s">
        <v>213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1:12" s="4" customFormat="1" ht="12.7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spans="1:12" s="4" customFormat="1" ht="12.75">
      <c r="A44" s="27" t="s">
        <v>141</v>
      </c>
      <c r="B44" s="27"/>
      <c r="C44" s="27"/>
      <c r="D44" s="27">
        <v>20013</v>
      </c>
      <c r="E44" s="27"/>
      <c r="F44" s="27">
        <v>16</v>
      </c>
      <c r="G44" s="27"/>
      <c r="H44" s="27">
        <v>0</v>
      </c>
      <c r="I44" s="27"/>
      <c r="J44" s="27">
        <v>-20005</v>
      </c>
      <c r="K44" s="27"/>
      <c r="L44" s="27">
        <f>SUM(D44:K44)</f>
        <v>24</v>
      </c>
    </row>
    <row r="45" spans="1:12" s="4" customFormat="1" ht="12.7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1:12" s="4" customFormat="1" ht="12.75">
      <c r="A46" s="27" t="s">
        <v>142</v>
      </c>
      <c r="B46" s="27"/>
      <c r="C46" s="27"/>
      <c r="D46" s="27">
        <v>0</v>
      </c>
      <c r="E46" s="27"/>
      <c r="F46" s="27">
        <v>0</v>
      </c>
      <c r="G46" s="27"/>
      <c r="H46" s="27">
        <v>0</v>
      </c>
      <c r="I46" s="27"/>
      <c r="J46" s="27">
        <v>-7440</v>
      </c>
      <c r="K46" s="27"/>
      <c r="L46" s="27">
        <f>SUM(D46:K46)</f>
        <v>-7440</v>
      </c>
    </row>
    <row r="47" spans="1:12" s="4" customFormat="1" ht="12.75">
      <c r="A47" s="27"/>
      <c r="B47" s="27"/>
      <c r="C47" s="27"/>
      <c r="D47" s="36"/>
      <c r="E47" s="27"/>
      <c r="F47" s="36"/>
      <c r="G47" s="27"/>
      <c r="H47" s="36"/>
      <c r="I47" s="27"/>
      <c r="J47" s="36"/>
      <c r="K47" s="27"/>
      <c r="L47" s="36"/>
    </row>
    <row r="48" spans="1:12" s="4" customFormat="1" ht="12.75">
      <c r="A48" s="66" t="s">
        <v>53</v>
      </c>
      <c r="B48" s="27"/>
      <c r="C48" s="27"/>
      <c r="D48" s="27">
        <f>SUM(D39:D47)</f>
        <v>60013</v>
      </c>
      <c r="E48" s="27"/>
      <c r="F48" s="27">
        <f>SUM(F39:F47)</f>
        <v>16</v>
      </c>
      <c r="G48" s="27"/>
      <c r="H48" s="27">
        <f>SUM(H39:H47)</f>
        <v>2388</v>
      </c>
      <c r="I48" s="27"/>
      <c r="J48" s="27">
        <f>SUM(J39:J47)</f>
        <v>5932</v>
      </c>
      <c r="K48" s="27"/>
      <c r="L48" s="27">
        <f>SUM(L39:L47)</f>
        <v>68349</v>
      </c>
    </row>
    <row r="49" s="4" customFormat="1" ht="12.75"/>
    <row r="50" s="4" customFormat="1" ht="12.75"/>
    <row r="51" s="39" customFormat="1" ht="12.75">
      <c r="A51" s="39" t="s">
        <v>261</v>
      </c>
    </row>
    <row r="52" s="39" customFormat="1" ht="12.75">
      <c r="A52" s="39" t="s">
        <v>16</v>
      </c>
    </row>
  </sheetData>
  <mergeCells count="2">
    <mergeCell ref="F9:H9"/>
    <mergeCell ref="F30:H30"/>
  </mergeCells>
  <printOptions/>
  <pageMargins left="0.43" right="0.29" top="0.58" bottom="0.58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35">
      <selection activeCell="D45" sqref="D45"/>
    </sheetView>
  </sheetViews>
  <sheetFormatPr defaultColWidth="9.140625" defaultRowHeight="12.75"/>
  <cols>
    <col min="1" max="1" width="2.7109375" style="0" customWidth="1"/>
    <col min="4" max="4" width="13.7109375" style="0" customWidth="1"/>
    <col min="5" max="5" width="9.57421875" style="0" customWidth="1"/>
    <col min="6" max="6" width="10.421875" style="0" customWidth="1"/>
    <col min="7" max="7" width="6.57421875" style="0" customWidth="1"/>
    <col min="8" max="8" width="10.421875" style="0" customWidth="1"/>
  </cols>
  <sheetData>
    <row r="1" ht="18">
      <c r="C1" s="1" t="s">
        <v>234</v>
      </c>
    </row>
    <row r="2" spans="4:5" ht="12.75">
      <c r="D2" s="2" t="s">
        <v>237</v>
      </c>
      <c r="E2" s="2"/>
    </row>
    <row r="3" spans="4:5" ht="12.75">
      <c r="D3" s="2" t="s">
        <v>238</v>
      </c>
      <c r="E3" s="2"/>
    </row>
    <row r="4" ht="12.75">
      <c r="B4" s="8"/>
    </row>
    <row r="5" ht="12.75">
      <c r="C5" s="4"/>
    </row>
    <row r="6" ht="12.75">
      <c r="B6" s="37" t="s">
        <v>45</v>
      </c>
    </row>
    <row r="7" ht="12.75">
      <c r="B7" s="4"/>
    </row>
    <row r="8" spans="6:8" ht="12.75">
      <c r="F8" s="9" t="s">
        <v>276</v>
      </c>
      <c r="G8" s="4"/>
      <c r="H8" s="9" t="s">
        <v>276</v>
      </c>
    </row>
    <row r="9" spans="6:8" ht="12.75">
      <c r="F9" s="9" t="s">
        <v>158</v>
      </c>
      <c r="G9" s="4"/>
      <c r="H9" s="9" t="s">
        <v>158</v>
      </c>
    </row>
    <row r="10" spans="6:8" ht="12.75">
      <c r="F10" s="9" t="s">
        <v>159</v>
      </c>
      <c r="G10" s="4"/>
      <c r="H10" s="9" t="s">
        <v>159</v>
      </c>
    </row>
    <row r="11" spans="6:8" ht="12.75">
      <c r="F11" s="10" t="s">
        <v>46</v>
      </c>
      <c r="G11" s="4"/>
      <c r="H11" s="10" t="s">
        <v>187</v>
      </c>
    </row>
    <row r="12" spans="6:8" ht="12.75">
      <c r="F12" s="10"/>
      <c r="G12" s="4"/>
      <c r="H12" s="9" t="s">
        <v>219</v>
      </c>
    </row>
    <row r="13" spans="6:8" ht="12.75">
      <c r="F13" s="9" t="s">
        <v>235</v>
      </c>
      <c r="G13" s="4"/>
      <c r="H13" s="9" t="s">
        <v>235</v>
      </c>
    </row>
    <row r="14" ht="12.75">
      <c r="G14" s="6"/>
    </row>
    <row r="16" spans="1:8" ht="12.75">
      <c r="A16" s="11"/>
      <c r="B16" t="s">
        <v>278</v>
      </c>
      <c r="F16" s="48">
        <v>30567</v>
      </c>
      <c r="G16" s="49"/>
      <c r="H16" s="48">
        <v>27953.55597</v>
      </c>
    </row>
    <row r="17" spans="1:8" ht="12.75">
      <c r="A17" s="11"/>
      <c r="F17" s="50"/>
      <c r="G17" s="51"/>
      <c r="H17" s="50"/>
    </row>
    <row r="18" spans="1:8" ht="12.75">
      <c r="A18" s="12"/>
      <c r="F18" s="49"/>
      <c r="G18" s="49"/>
      <c r="H18" s="49"/>
    </row>
    <row r="19" spans="1:8" ht="12.75">
      <c r="A19" s="11"/>
      <c r="B19" t="s">
        <v>240</v>
      </c>
      <c r="F19" s="49"/>
      <c r="G19" s="49"/>
      <c r="H19" s="49"/>
    </row>
    <row r="20" spans="1:8" ht="12.75">
      <c r="A20" s="12"/>
      <c r="B20" s="17" t="s">
        <v>290</v>
      </c>
      <c r="F20" s="52">
        <v>4533</v>
      </c>
      <c r="G20" s="49"/>
      <c r="H20" s="52">
        <v>4336.02441</v>
      </c>
    </row>
    <row r="21" spans="1:8" ht="12.75">
      <c r="A21" s="12"/>
      <c r="B21" s="17" t="s">
        <v>218</v>
      </c>
      <c r="F21" s="53">
        <v>10993</v>
      </c>
      <c r="G21" s="49"/>
      <c r="H21" s="53">
        <v>12315.95044</v>
      </c>
    </row>
    <row r="22" spans="1:8" ht="12.75">
      <c r="A22" s="12"/>
      <c r="B22" s="17" t="s">
        <v>222</v>
      </c>
      <c r="F22" s="53">
        <v>470</v>
      </c>
      <c r="G22" s="49"/>
      <c r="H22" s="53">
        <v>766.24</v>
      </c>
    </row>
    <row r="23" spans="1:8" ht="12.75">
      <c r="A23" s="12"/>
      <c r="B23" s="3" t="s">
        <v>223</v>
      </c>
      <c r="F23" s="53">
        <f>33269</f>
        <v>33269</v>
      </c>
      <c r="G23" s="49"/>
      <c r="H23" s="53">
        <f>31760.584+2961.892</f>
        <v>34722.475999999995</v>
      </c>
    </row>
    <row r="24" spans="1:8" ht="12.75">
      <c r="A24" s="12"/>
      <c r="B24" s="3" t="s">
        <v>276</v>
      </c>
      <c r="F24" s="53"/>
      <c r="G24" s="49"/>
      <c r="H24" s="53"/>
    </row>
    <row r="25" spans="1:8" ht="12.75">
      <c r="A25" s="12"/>
      <c r="B25" s="13"/>
      <c r="F25" s="54">
        <f>SUM(F20:F24)</f>
        <v>49265</v>
      </c>
      <c r="G25" s="49"/>
      <c r="H25" s="54">
        <f>SUM(H20:H24)-1</f>
        <v>52139.69085</v>
      </c>
    </row>
    <row r="26" spans="1:8" ht="12.75">
      <c r="A26" s="12"/>
      <c r="F26" s="49"/>
      <c r="G26" s="49"/>
      <c r="H26" s="49"/>
    </row>
    <row r="27" spans="1:8" ht="12.75">
      <c r="A27" s="11"/>
      <c r="B27" t="s">
        <v>241</v>
      </c>
      <c r="F27" s="55"/>
      <c r="G27" s="49"/>
      <c r="H27" s="55"/>
    </row>
    <row r="28" spans="1:8" ht="12.75">
      <c r="A28" s="12"/>
      <c r="B28" s="17" t="s">
        <v>224</v>
      </c>
      <c r="F28" s="53">
        <v>3929</v>
      </c>
      <c r="G28" s="49"/>
      <c r="H28" s="53">
        <v>2913.279</v>
      </c>
    </row>
    <row r="29" spans="1:8" ht="12.75">
      <c r="A29" s="12"/>
      <c r="B29" s="17" t="s">
        <v>225</v>
      </c>
      <c r="F29" s="53">
        <f>5419-2572</f>
        <v>2847</v>
      </c>
      <c r="G29" s="49"/>
      <c r="H29" s="53">
        <f>4968-2425</f>
        <v>2543</v>
      </c>
    </row>
    <row r="30" spans="1:8" ht="12.75">
      <c r="A30" s="12"/>
      <c r="B30" s="3" t="s">
        <v>35</v>
      </c>
      <c r="F30" s="53">
        <v>366</v>
      </c>
      <c r="G30" s="49"/>
      <c r="H30" s="53">
        <v>430</v>
      </c>
    </row>
    <row r="31" spans="1:8" ht="14.25" customHeight="1">
      <c r="A31" s="12"/>
      <c r="B31" s="17" t="s">
        <v>226</v>
      </c>
      <c r="F31" s="88">
        <v>2167</v>
      </c>
      <c r="G31" s="49"/>
      <c r="H31" s="53">
        <v>1250.802</v>
      </c>
    </row>
    <row r="32" spans="1:8" ht="12.75">
      <c r="A32" s="12"/>
      <c r="B32" s="17" t="s">
        <v>160</v>
      </c>
      <c r="F32" s="56">
        <v>254</v>
      </c>
      <c r="G32" s="49"/>
      <c r="H32" s="56">
        <v>1022.323</v>
      </c>
    </row>
    <row r="33" spans="1:8" ht="12.75">
      <c r="A33" s="12"/>
      <c r="B33" s="13"/>
      <c r="F33" s="21"/>
      <c r="G33" s="49"/>
      <c r="H33" s="21"/>
    </row>
    <row r="34" spans="1:8" ht="12.75">
      <c r="A34" s="12"/>
      <c r="B34" s="13"/>
      <c r="F34" s="54">
        <f>SUM(F28:F33)</f>
        <v>9563</v>
      </c>
      <c r="G34" s="49"/>
      <c r="H34" s="54">
        <f>SUM(H28:H33)</f>
        <v>8159.404</v>
      </c>
    </row>
    <row r="35" spans="1:8" ht="12.75">
      <c r="A35" s="12"/>
      <c r="B35" s="13"/>
      <c r="F35" s="57"/>
      <c r="G35" s="49"/>
      <c r="H35" s="57"/>
    </row>
    <row r="36" spans="1:8" ht="12.75">
      <c r="A36" s="11"/>
      <c r="B36" t="s">
        <v>242</v>
      </c>
      <c r="F36" s="48">
        <f>F25-F34</f>
        <v>39702</v>
      </c>
      <c r="G36" s="49"/>
      <c r="H36" s="48">
        <f>H25-H34</f>
        <v>43980.28685</v>
      </c>
    </row>
    <row r="37" spans="1:8" ht="12.75">
      <c r="A37" s="12"/>
      <c r="F37" s="48"/>
      <c r="G37" s="49"/>
      <c r="H37" s="48"/>
    </row>
    <row r="38" spans="1:9" ht="13.5" thickBot="1">
      <c r="A38" s="11"/>
      <c r="D38" s="14"/>
      <c r="E38" s="14"/>
      <c r="F38" s="58">
        <f>F16+SUM(F20:F24)-SUM(F28:F33)</f>
        <v>70269</v>
      </c>
      <c r="G38" s="49"/>
      <c r="H38" s="58">
        <f>H16+SUM(H20:H24)-SUM(H28:H33)</f>
        <v>71934.84282</v>
      </c>
      <c r="I38" s="14"/>
    </row>
    <row r="39" spans="1:8" ht="13.5" thickTop="1">
      <c r="A39" s="12"/>
      <c r="F39" s="48"/>
      <c r="G39" s="49"/>
      <c r="H39" s="48"/>
    </row>
    <row r="40" spans="1:8" ht="12.75">
      <c r="A40" s="11"/>
      <c r="B40" t="s">
        <v>258</v>
      </c>
      <c r="F40" s="48"/>
      <c r="G40" s="49"/>
      <c r="H40" s="48"/>
    </row>
    <row r="41" spans="1:8" ht="12.75">
      <c r="A41" s="12"/>
      <c r="B41" t="s">
        <v>279</v>
      </c>
      <c r="F41" s="48">
        <v>60020</v>
      </c>
      <c r="G41" s="49"/>
      <c r="H41" s="48">
        <v>60013.49</v>
      </c>
    </row>
    <row r="42" spans="1:8" ht="12.75">
      <c r="A42" s="12"/>
      <c r="B42" s="3" t="s">
        <v>243</v>
      </c>
      <c r="F42" s="50">
        <v>6908</v>
      </c>
      <c r="G42" s="51"/>
      <c r="H42" s="50">
        <v>8336</v>
      </c>
    </row>
    <row r="43" spans="1:8" ht="12.75">
      <c r="A43" s="12"/>
      <c r="B43" s="3" t="s">
        <v>276</v>
      </c>
      <c r="F43" s="59"/>
      <c r="G43" s="49"/>
      <c r="H43" s="59"/>
    </row>
    <row r="44" spans="1:9" ht="12.75">
      <c r="A44" s="12"/>
      <c r="F44" s="60">
        <f>SUM(F41:F43)</f>
        <v>66928</v>
      </c>
      <c r="G44" s="57"/>
      <c r="H44" s="60">
        <f>SUM(H41:H43)</f>
        <v>68349.48999999999</v>
      </c>
      <c r="I44" s="14"/>
    </row>
    <row r="45" spans="1:8" ht="12.75">
      <c r="A45" s="12"/>
      <c r="F45" s="60"/>
      <c r="G45" s="49"/>
      <c r="H45" s="60"/>
    </row>
    <row r="46" spans="1:8" ht="12.75">
      <c r="A46" s="12"/>
      <c r="B46" t="s">
        <v>36</v>
      </c>
      <c r="F46" s="60">
        <v>2206</v>
      </c>
      <c r="G46" s="49"/>
      <c r="H46" s="60">
        <v>1995</v>
      </c>
    </row>
    <row r="47" spans="1:8" ht="12.75">
      <c r="A47" s="11"/>
      <c r="B47" t="s">
        <v>288</v>
      </c>
      <c r="F47" s="48">
        <v>1135</v>
      </c>
      <c r="G47" s="49"/>
      <c r="H47" s="48">
        <v>1591</v>
      </c>
    </row>
    <row r="48" spans="1:8" ht="13.5" thickBot="1">
      <c r="A48" s="11"/>
      <c r="F48" s="58">
        <f>F44+SUM(F46:F47)</f>
        <v>70269</v>
      </c>
      <c r="G48" s="49"/>
      <c r="H48" s="58">
        <f>H44+SUM(H46:H47)</f>
        <v>71935.48999999999</v>
      </c>
    </row>
    <row r="49" spans="1:8" ht="13.5" thickTop="1">
      <c r="A49" s="11"/>
      <c r="F49" s="49"/>
      <c r="G49" s="49"/>
      <c r="H49" s="49"/>
    </row>
    <row r="50" spans="1:8" ht="12.75">
      <c r="A50" s="11"/>
      <c r="B50" t="s">
        <v>163</v>
      </c>
      <c r="F50" s="70">
        <f>SUM(F41:F43)/F41</f>
        <v>1.1150949683438853</v>
      </c>
      <c r="G50" s="48"/>
      <c r="H50" s="70">
        <f>SUM(H41:H43)/H41</f>
        <v>1.138902103510394</v>
      </c>
    </row>
    <row r="53" s="39" customFormat="1" ht="12.75">
      <c r="A53" s="39" t="s">
        <v>262</v>
      </c>
    </row>
    <row r="54" s="27" customFormat="1" ht="12.75">
      <c r="A54" s="39" t="s">
        <v>15</v>
      </c>
    </row>
  </sheetData>
  <printOptions/>
  <pageMargins left="0.75" right="0.75" top="0.36" bottom="0.58" header="0.29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9"/>
  <sheetViews>
    <sheetView tabSelected="1" workbookViewId="0" topLeftCell="A19">
      <selection activeCell="C46" sqref="C46"/>
    </sheetView>
  </sheetViews>
  <sheetFormatPr defaultColWidth="9.140625" defaultRowHeight="12.75"/>
  <cols>
    <col min="1" max="1" width="9.140625" style="27" customWidth="1"/>
    <col min="2" max="2" width="19.421875" style="27" customWidth="1"/>
    <col min="3" max="3" width="11.28125" style="27" bestFit="1" customWidth="1"/>
    <col min="4" max="4" width="6.8515625" style="27" customWidth="1"/>
    <col min="5" max="5" width="11.28125" style="27" bestFit="1" customWidth="1"/>
    <col min="6" max="6" width="6.8515625" style="27" customWidth="1"/>
    <col min="7" max="7" width="11.28125" style="27" bestFit="1" customWidth="1"/>
    <col min="8" max="8" width="6.00390625" style="27" customWidth="1"/>
    <col min="9" max="9" width="11.28125" style="27" bestFit="1" customWidth="1"/>
    <col min="10" max="16384" width="9.140625" style="27" customWidth="1"/>
  </cols>
  <sheetData>
    <row r="2" ht="18">
      <c r="C2" s="43" t="s">
        <v>234</v>
      </c>
    </row>
    <row r="3" spans="4:5" ht="12.75">
      <c r="D3" s="44" t="s">
        <v>237</v>
      </c>
      <c r="E3" s="44"/>
    </row>
    <row r="4" spans="4:5" ht="12.75">
      <c r="D4" s="44" t="s">
        <v>238</v>
      </c>
      <c r="E4" s="44"/>
    </row>
    <row r="5" ht="12.75">
      <c r="B5" s="45"/>
    </row>
    <row r="6" ht="12.75">
      <c r="A6" s="46" t="s">
        <v>44</v>
      </c>
    </row>
    <row r="8" spans="3:9" s="39" customFormat="1" ht="12.75">
      <c r="C8" s="61">
        <v>2003</v>
      </c>
      <c r="D8" s="61"/>
      <c r="E8" s="61">
        <v>2002</v>
      </c>
      <c r="F8" s="61"/>
      <c r="G8" s="61">
        <v>2003</v>
      </c>
      <c r="H8" s="61"/>
      <c r="I8" s="61">
        <v>2002</v>
      </c>
    </row>
    <row r="9" spans="3:9" s="39" customFormat="1" ht="12.75">
      <c r="C9" s="62" t="s">
        <v>143</v>
      </c>
      <c r="E9" s="62" t="s">
        <v>144</v>
      </c>
      <c r="G9" s="62" t="s">
        <v>43</v>
      </c>
      <c r="I9" s="62" t="s">
        <v>43</v>
      </c>
    </row>
    <row r="10" spans="3:9" s="39" customFormat="1" ht="12.75">
      <c r="C10" s="62" t="s">
        <v>145</v>
      </c>
      <c r="E10" s="62" t="s">
        <v>145</v>
      </c>
      <c r="G10" s="62" t="s">
        <v>146</v>
      </c>
      <c r="I10" s="62" t="s">
        <v>146</v>
      </c>
    </row>
    <row r="11" spans="3:9" s="39" customFormat="1" ht="12.75">
      <c r="C11" s="63" t="s">
        <v>42</v>
      </c>
      <c r="E11" s="63" t="s">
        <v>42</v>
      </c>
      <c r="G11" s="62" t="s">
        <v>147</v>
      </c>
      <c r="I11" s="62" t="s">
        <v>147</v>
      </c>
    </row>
    <row r="12" spans="3:9" s="39" customFormat="1" ht="12.75">
      <c r="C12" s="63"/>
      <c r="E12" s="63"/>
      <c r="G12" s="62" t="s">
        <v>276</v>
      </c>
      <c r="I12" s="62" t="s">
        <v>219</v>
      </c>
    </row>
    <row r="13" spans="3:9" s="39" customFormat="1" ht="12.75">
      <c r="C13" s="62" t="s">
        <v>131</v>
      </c>
      <c r="E13" s="62" t="s">
        <v>131</v>
      </c>
      <c r="G13" s="62" t="s">
        <v>131</v>
      </c>
      <c r="I13" s="62" t="s">
        <v>131</v>
      </c>
    </row>
    <row r="15" spans="1:9" ht="12.75">
      <c r="A15" s="27" t="s">
        <v>123</v>
      </c>
      <c r="C15" s="27">
        <v>11405</v>
      </c>
      <c r="E15" s="27">
        <v>10899</v>
      </c>
      <c r="G15" s="27">
        <v>46258</v>
      </c>
      <c r="I15" s="27">
        <v>45965</v>
      </c>
    </row>
    <row r="17" spans="1:9" ht="12.75">
      <c r="A17" s="27" t="s">
        <v>149</v>
      </c>
      <c r="C17" s="27">
        <v>595</v>
      </c>
      <c r="E17" s="27">
        <v>548</v>
      </c>
      <c r="G17" s="27">
        <v>2374</v>
      </c>
      <c r="I17" s="27">
        <v>2229</v>
      </c>
    </row>
    <row r="19" spans="1:9" ht="12.75">
      <c r="A19" s="27" t="s">
        <v>148</v>
      </c>
      <c r="C19" s="27">
        <f>-(C15+C17-C21)</f>
        <v>-11490</v>
      </c>
      <c r="E19" s="27">
        <v>-10283</v>
      </c>
      <c r="G19" s="27">
        <f>-(G15+G17-G21)</f>
        <v>-43036</v>
      </c>
      <c r="I19" s="27">
        <f>-(I15+I17-I21)</f>
        <v>-40397</v>
      </c>
    </row>
    <row r="20" spans="3:9" ht="12.75">
      <c r="C20" s="36"/>
      <c r="E20" s="36"/>
      <c r="G20" s="36"/>
      <c r="I20" s="36"/>
    </row>
    <row r="21" spans="1:9" ht="12.75">
      <c r="A21" s="27" t="s">
        <v>150</v>
      </c>
      <c r="C21" s="27">
        <f>C27-C25-C23</f>
        <v>510</v>
      </c>
      <c r="E21" s="27">
        <f>SUM(E15:E20)</f>
        <v>1164</v>
      </c>
      <c r="G21" s="27">
        <f>G27-G25-G23</f>
        <v>5596</v>
      </c>
      <c r="I21" s="27">
        <f>I27-I25-I23</f>
        <v>7797</v>
      </c>
    </row>
    <row r="23" spans="1:9" ht="12.75">
      <c r="A23" s="66" t="s">
        <v>217</v>
      </c>
      <c r="C23" s="27">
        <v>257</v>
      </c>
      <c r="E23" s="27">
        <v>301</v>
      </c>
      <c r="G23" s="27">
        <v>1115</v>
      </c>
      <c r="I23" s="27">
        <v>1183</v>
      </c>
    </row>
    <row r="25" spans="1:9" ht="12.75">
      <c r="A25" s="66" t="s">
        <v>277</v>
      </c>
      <c r="C25" s="27">
        <v>0</v>
      </c>
      <c r="E25" s="27">
        <v>-1</v>
      </c>
      <c r="G25" s="27">
        <v>-2</v>
      </c>
      <c r="I25" s="27">
        <v>-3</v>
      </c>
    </row>
    <row r="26" spans="3:9" ht="12.75">
      <c r="C26" s="36"/>
      <c r="E26" s="36"/>
      <c r="G26" s="36"/>
      <c r="I26" s="36"/>
    </row>
    <row r="27" spans="1:9" ht="12.75">
      <c r="A27" s="27" t="s">
        <v>151</v>
      </c>
      <c r="C27" s="27">
        <v>767</v>
      </c>
      <c r="E27" s="27">
        <f>SUM(E21:E26)</f>
        <v>1464</v>
      </c>
      <c r="G27" s="27">
        <v>6709</v>
      </c>
      <c r="I27" s="27">
        <v>8977</v>
      </c>
    </row>
    <row r="29" spans="1:9" ht="12.75">
      <c r="A29" s="27" t="s">
        <v>236</v>
      </c>
      <c r="C29" s="27">
        <v>280</v>
      </c>
      <c r="E29" s="27">
        <v>355</v>
      </c>
      <c r="G29" s="27">
        <v>-1661</v>
      </c>
      <c r="I29" s="27">
        <v>-2061</v>
      </c>
    </row>
    <row r="30" spans="3:9" ht="12.75">
      <c r="C30" s="36"/>
      <c r="E30" s="36"/>
      <c r="G30" s="36"/>
      <c r="I30" s="36"/>
    </row>
    <row r="31" spans="1:9" ht="12.75">
      <c r="A31" s="27" t="s">
        <v>152</v>
      </c>
      <c r="C31" s="27">
        <f>SUM(C27:C30)</f>
        <v>1047</v>
      </c>
      <c r="E31" s="27">
        <f>SUM(E27:E30)</f>
        <v>1819</v>
      </c>
      <c r="G31" s="27">
        <f>SUM(G27:G30)</f>
        <v>5048</v>
      </c>
      <c r="I31" s="27">
        <f>SUM(I27:I30)</f>
        <v>6916</v>
      </c>
    </row>
    <row r="33" spans="1:9" ht="12.75">
      <c r="A33" s="27" t="s">
        <v>153</v>
      </c>
      <c r="C33" s="27">
        <v>0</v>
      </c>
      <c r="E33" s="27">
        <v>0</v>
      </c>
      <c r="G33" s="27">
        <v>0</v>
      </c>
      <c r="I33" s="27">
        <v>0</v>
      </c>
    </row>
    <row r="35" spans="1:9" ht="13.5" thickBot="1">
      <c r="A35" s="27" t="s">
        <v>154</v>
      </c>
      <c r="C35" s="28">
        <f>SUM(C31:C34)</f>
        <v>1047</v>
      </c>
      <c r="E35" s="28">
        <f>SUM(E31:E34)</f>
        <v>1819</v>
      </c>
      <c r="G35" s="28">
        <f>SUM(G31:G34)</f>
        <v>5048</v>
      </c>
      <c r="I35" s="28">
        <f>SUM(I31:I34)</f>
        <v>6916</v>
      </c>
    </row>
    <row r="36" ht="13.5" thickTop="1"/>
    <row r="37" ht="12.75">
      <c r="A37" s="27" t="s">
        <v>155</v>
      </c>
    </row>
    <row r="38" spans="2:10" ht="12.75">
      <c r="B38" s="27" t="s">
        <v>156</v>
      </c>
      <c r="C38" s="42">
        <v>1.74</v>
      </c>
      <c r="D38" s="42"/>
      <c r="E38" s="42">
        <v>3.03</v>
      </c>
      <c r="F38" s="94"/>
      <c r="G38" s="42">
        <v>8.41</v>
      </c>
      <c r="H38" s="42"/>
      <c r="I38" s="42">
        <v>11.52</v>
      </c>
      <c r="J38" s="66"/>
    </row>
    <row r="39" spans="3:9" ht="12.75">
      <c r="C39" s="42"/>
      <c r="D39" s="42"/>
      <c r="E39" s="42"/>
      <c r="F39" s="42"/>
      <c r="G39" s="42"/>
      <c r="H39" s="42"/>
      <c r="I39" s="42"/>
    </row>
    <row r="40" spans="2:9" ht="12.75">
      <c r="B40" s="27" t="s">
        <v>157</v>
      </c>
      <c r="C40" s="42">
        <v>0</v>
      </c>
      <c r="D40" s="42"/>
      <c r="E40" s="42">
        <v>0</v>
      </c>
      <c r="F40" s="42"/>
      <c r="G40" s="42">
        <v>0</v>
      </c>
      <c r="H40" s="42"/>
      <c r="I40" s="42">
        <v>0</v>
      </c>
    </row>
    <row r="43" s="39" customFormat="1" ht="12.75">
      <c r="A43" s="39" t="s">
        <v>257</v>
      </c>
    </row>
    <row r="44" ht="12.75">
      <c r="A44" s="39" t="s">
        <v>14</v>
      </c>
    </row>
    <row r="46" spans="1:2" ht="15">
      <c r="A46" s="91" t="s">
        <v>75</v>
      </c>
      <c r="B46" s="92"/>
    </row>
    <row r="47" spans="1:9" ht="12.75">
      <c r="A47" s="66" t="s">
        <v>76</v>
      </c>
      <c r="C47" s="27">
        <v>492</v>
      </c>
      <c r="E47" s="27">
        <v>949</v>
      </c>
      <c r="G47" s="27">
        <v>1985</v>
      </c>
      <c r="I47" s="27">
        <v>3764</v>
      </c>
    </row>
    <row r="48" ht="12.75">
      <c r="A48" s="66" t="s">
        <v>77</v>
      </c>
    </row>
    <row r="49" ht="12.75">
      <c r="A49" s="66" t="s">
        <v>78</v>
      </c>
    </row>
  </sheetData>
  <printOptions/>
  <pageMargins left="0.32" right="0.27" top="0.56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Box Pak </cp:lastModifiedBy>
  <cp:lastPrinted>2004-02-26T06:22:27Z</cp:lastPrinted>
  <dcterms:created xsi:type="dcterms:W3CDTF">2000-04-20T03:53:44Z</dcterms:created>
  <dcterms:modified xsi:type="dcterms:W3CDTF">2004-02-26T06:27:46Z</dcterms:modified>
  <cp:category/>
  <cp:version/>
  <cp:contentType/>
  <cp:contentStatus/>
</cp:coreProperties>
</file>