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cflow1q" sheetId="1" r:id="rId1"/>
    <sheet name="notes" sheetId="2" r:id="rId2"/>
    <sheet name="p&amp;l1q" sheetId="3" r:id="rId3"/>
    <sheet name="bsheet1q" sheetId="4" r:id="rId4"/>
    <sheet name="equity1q" sheetId="5" r:id="rId5"/>
  </sheets>
  <definedNames/>
  <calcPr fullCalcOnLoad="1"/>
</workbook>
</file>

<file path=xl/sharedStrings.xml><?xml version="1.0" encoding="utf-8"?>
<sst xmlns="http://schemas.openxmlformats.org/spreadsheetml/2006/main" count="315" uniqueCount="244">
  <si>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</si>
  <si>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</si>
  <si>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</si>
  <si>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</si>
  <si>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</si>
  <si>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</si>
  <si>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</si>
  <si>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</si>
  <si>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</si>
  <si>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</si>
  <si>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</si>
  <si>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</si>
  <si>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</si>
  <si>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</si>
  <si>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</si>
  <si>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</si>
  <si>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</si>
  <si>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</si>
  <si>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</si>
  <si>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</si>
  <si>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</si>
  <si>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Comparative</t>
  </si>
  <si>
    <t>qtr ended</t>
  </si>
  <si>
    <t>Cumulative</t>
  </si>
  <si>
    <t>to date</t>
  </si>
  <si>
    <t>Operating Expenses</t>
  </si>
  <si>
    <t>Other Operating Income</t>
  </si>
  <si>
    <t>Profit from Operations</t>
  </si>
  <si>
    <t>Profit before Taxation</t>
  </si>
  <si>
    <t>Profit after Taxation</t>
  </si>
  <si>
    <t>Minority Interest</t>
  </si>
  <si>
    <t>Net Profit for the period</t>
  </si>
  <si>
    <t>Earnings per Share</t>
  </si>
  <si>
    <t>Basic ( Sen )</t>
  </si>
  <si>
    <t>Diluted ( Sen )</t>
  </si>
  <si>
    <t>YEAR END</t>
  </si>
  <si>
    <t>AS AT</t>
  </si>
  <si>
    <t xml:space="preserve">   Taxation</t>
  </si>
  <si>
    <t>The computation of earnings per share is as follows :-</t>
  </si>
  <si>
    <t>Shares</t>
  </si>
  <si>
    <t>Net Tangible Assets per share (RM)</t>
  </si>
  <si>
    <t>Unusual Items Affecting Assets, Liabilities, Equity, Net Income or Cash Flows.</t>
  </si>
  <si>
    <t>Changes in Estimates</t>
  </si>
  <si>
    <t>Accounting Policies and Methods of Computation</t>
  </si>
  <si>
    <t>Related Company Transactions</t>
  </si>
  <si>
    <t xml:space="preserve">Financial </t>
  </si>
  <si>
    <t>Sales to holding company</t>
  </si>
  <si>
    <t>Sales to related companies</t>
  </si>
  <si>
    <t>The related companies and their relationship with the Company are as follows : -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</si>
  <si>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</si>
  <si>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</si>
  <si>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</si>
  <si>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</si>
  <si>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</si>
  <si>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</si>
  <si>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</si>
  <si>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</si>
  <si>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</si>
  <si>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</si>
  <si>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</si>
  <si>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</si>
  <si>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</si>
  <si>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 xml:space="preserve">     Sales of trading inventories              Kian Joo-Visypak Sdn Bhd</t>
  </si>
  <si>
    <t xml:space="preserve">     Rental income receivable                 ("KJV")</t>
  </si>
  <si>
    <t xml:space="preserve">     The party is an associate of the holding company. The party is also deemed related to the Company by virtue</t>
  </si>
  <si>
    <t xml:space="preserve">     of common directorship held by Y.A.M. Tunku Dato' Seri Nadzaruddin Ibni Tuanku Ja'afar, Dato' Anthony See </t>
  </si>
  <si>
    <t xml:space="preserve">     Sales of trading inventories              Hercules Sdn Bhd ("Hercules")</t>
  </si>
  <si>
    <t xml:space="preserve">     The party is deemed related to the Company by virtue of common directorship held by See Leong Chye @</t>
  </si>
  <si>
    <t xml:space="preserve">      Sze Leong Chye in Hercules and the Company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</si>
  <si>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</si>
  <si>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</si>
  <si>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31/12/2002</t>
  </si>
  <si>
    <t xml:space="preserve">Cash and Cash Equivalents at 1 January 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</si>
  <si>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</si>
  <si>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</si>
  <si>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</si>
  <si>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</si>
  <si>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</si>
  <si>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</si>
  <si>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</si>
  <si>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composition of the Company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</si>
  <si>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</si>
  <si>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</si>
  <si>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</si>
  <si>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</si>
  <si>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There were no changes in the composition of the Company for the interim period under review.</t>
  </si>
  <si>
    <t>Review of Performance</t>
  </si>
  <si>
    <t>Variance from Forecast Profit and Profit Guarantee</t>
  </si>
  <si>
    <t>This is not applicable to the Company.</t>
  </si>
  <si>
    <t>industry and within the country.</t>
  </si>
  <si>
    <t xml:space="preserve">There was no segmental analysis for the period under review as the Company operates principally within one 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</si>
  <si>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</si>
  <si>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</si>
  <si>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</si>
  <si>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</si>
  <si>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</si>
  <si>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</si>
  <si>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</si>
  <si>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</si>
  <si>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 xml:space="preserve">The accounting policies and methods of computation adopted by the Company in this interim financial report are 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</si>
  <si>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</si>
  <si>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</si>
  <si>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</si>
  <si>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</si>
  <si>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period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</si>
  <si>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</si>
  <si>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</si>
  <si>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</si>
  <si>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</si>
  <si>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</si>
  <si>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</si>
  <si>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</si>
  <si>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</si>
  <si>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</si>
  <si>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</si>
  <si>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Net Cash generated from Operating activities</t>
  </si>
  <si>
    <t>Net Cash generated from Investing activities</t>
  </si>
  <si>
    <t>Net Cash used in Financing activities</t>
  </si>
  <si>
    <t>Net increase in Cash and Cash Equivalents</t>
  </si>
  <si>
    <t>FOR THE QUARTER ENDED 31 MARCH 2003</t>
  </si>
  <si>
    <t xml:space="preserve">The interim financial report has been prepared in accordance with Malaysian Accounting Standard Board ( MASB ) </t>
  </si>
  <si>
    <t>Standard No. 26 "Interim Financial Reporting" and should be read in conjunction with the audited financial statements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</si>
  <si>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</si>
  <si>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</si>
  <si>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</si>
  <si>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</si>
  <si>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</si>
  <si>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</si>
  <si>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</si>
  <si>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</si>
  <si>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</si>
  <si>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</si>
  <si>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   Amount owing to Holding Company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</si>
  <si>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</si>
  <si>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</si>
  <si>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</si>
  <si>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</si>
  <si>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</si>
  <si>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>BOX-PAK (MALAYSIA)BERHAD (021338-W)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</si>
  <si>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</si>
  <si>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</si>
  <si>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</si>
  <si>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</si>
  <si>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</si>
  <si>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The sales for the period under review were not affected by seasonal or cyclical factors.</t>
  </si>
  <si>
    <t>Company borrowings and Debt Securities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</si>
  <si>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</si>
  <si>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</si>
  <si>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</si>
  <si>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</si>
  <si>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</si>
  <si>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</si>
  <si>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</si>
  <si>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</si>
  <si>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</si>
  <si>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</si>
  <si>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</si>
  <si>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</si>
  <si>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</si>
  <si>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</si>
  <si>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</si>
  <si>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</si>
  <si>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</si>
  <si>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</si>
  <si>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</si>
  <si>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>Basic earnings per Share ( sen )</t>
  </si>
  <si>
    <t>of the Company. The borrowings are bank overdrafts and are denominated in Ringgit Malaysia only.</t>
  </si>
  <si>
    <t>There were no long term borrowings for the current financial period under review.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</si>
  <si>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</si>
  <si>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</si>
  <si>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 xml:space="preserve"> </t>
  </si>
  <si>
    <t>Finance Cost</t>
  </si>
  <si>
    <t xml:space="preserve">Property,plant and equipment </t>
  </si>
  <si>
    <t>Share Capital (Explanatory Note No. 6 )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</si>
  <si>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</si>
  <si>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</si>
  <si>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</si>
  <si>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</si>
  <si>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</si>
  <si>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</si>
  <si>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</si>
  <si>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Current Quarter</t>
  </si>
  <si>
    <t>- Under/(Over) provision in prior year</t>
  </si>
  <si>
    <t>Deferred Taxation</t>
  </si>
  <si>
    <t>The effective tax rate for the financial period under review is higher than statutory tax rate due to certain</t>
  </si>
  <si>
    <t>expenses disallowed for tax purposes.</t>
  </si>
  <si>
    <t xml:space="preserve">AUDITED RESULTS </t>
  </si>
  <si>
    <t>borrowings  for   the  financial   period   under   review   are  secured  by  a negative pledge over the assets</t>
  </si>
  <si>
    <t xml:space="preserve">   Inventories</t>
  </si>
  <si>
    <t>Current</t>
  </si>
  <si>
    <t>CONDENSED INCOME STATEMENT FOR THE QUARTER ENDED 31 MARCH 2003</t>
  </si>
  <si>
    <t>31 March</t>
  </si>
  <si>
    <t>3 months</t>
  </si>
  <si>
    <t xml:space="preserve">   accordance with MASB 26 Interim Financial Reporting )</t>
  </si>
  <si>
    <t xml:space="preserve"> ( There are no comparative figures as this is the first year of Interim Financial Report prepared in</t>
  </si>
  <si>
    <t>31/03/2003</t>
  </si>
  <si>
    <t>CONDENSED BALANCE SHEET AS AT 31 MARCH 2003</t>
  </si>
  <si>
    <t>CONDENSED STATEMENT OF CHANGES IN EQUITY FOR THE QUARTER ENDED 31 MARCH 2003</t>
  </si>
  <si>
    <t xml:space="preserve">3 months quarter </t>
  </si>
  <si>
    <t>ended 31 March 2003</t>
  </si>
  <si>
    <t xml:space="preserve">Profit for 3 months </t>
  </si>
  <si>
    <t>At 31 March 2003</t>
  </si>
  <si>
    <t>FOR THE FINANCIAL YEAR ENDED 31 MARCH 2003</t>
  </si>
  <si>
    <t>The details of the issued and paid up capital of the Company as at 31 March 2003 are as follows:-</t>
  </si>
  <si>
    <t>As at 1 January 2003</t>
  </si>
  <si>
    <t>No dividends was paid during the current quarter under review.</t>
  </si>
  <si>
    <t>31.3.03</t>
  </si>
  <si>
    <t>Turnover  and  Profit  before  tax  for  the  year  to  date ended 31 March 2003 decreased  to RM10.792 million and</t>
  </si>
  <si>
    <t>Turnover for the quarter ended 31 March 2003 decreased marginally to RM10.792 million from RM10.899 million</t>
  </si>
  <si>
    <t>registered in the immediate preceding quarter.However, the company registered an increase in profit before tax</t>
  </si>
  <si>
    <t>In view of the weak market conditions and continuing stiff competiton which resulted in erosion of selling prices coupled</t>
  </si>
  <si>
    <t>with the uncertainty of raw material costs, it is anticipated that the Company's performance for the next quarter to be</t>
  </si>
  <si>
    <t>very challenging. However, the Company will continue to explore and identify new business opportunities, increase its</t>
  </si>
  <si>
    <t>productivity, focus on prompt delivery, excellent quality products and prudent cost control measures.</t>
  </si>
  <si>
    <t xml:space="preserve">  Report for the year ended 31 December 2002 )</t>
  </si>
  <si>
    <t>for the financial year ended 31 December 2002.</t>
  </si>
  <si>
    <t>The financial statements for the year ended 31 December 2002 were not qualified.</t>
  </si>
  <si>
    <t xml:space="preserve">The board of Directors do not recommend the payment of any interim dividend for the financial period under review. </t>
  </si>
  <si>
    <t>20 May 2003</t>
  </si>
  <si>
    <t xml:space="preserve">   year ended 31 December 2002 )</t>
  </si>
  <si>
    <t xml:space="preserve">   for the year ended 31 December 2002 )</t>
  </si>
  <si>
    <t xml:space="preserve">   Report for the year ended 31 December 2002 )</t>
  </si>
  <si>
    <t>RM2.384million compared to RM11.746 million and RM2.882 million registered in the previous year's corresponding</t>
  </si>
  <si>
    <t>During the financial period ended 31 March 2003, the Company entered into the following related party transactions : -</t>
  </si>
  <si>
    <t xml:space="preserve">     Teow Guan and Dato' See Teow Chuan in KJV and the Company.</t>
  </si>
  <si>
    <t>consider comparable to those had the transactions been entered into with third parties.</t>
  </si>
  <si>
    <t>There have been no debt securities issued by the company since the end of the last quarter. All oustanding</t>
  </si>
  <si>
    <t>The fully diluted earnings per share for the period ended 31 March 2003 is not disclosed as the effect arising from the</t>
  </si>
  <si>
    <t>possible exercise of Employee Share Option Scheme was anti-dilutive.</t>
  </si>
  <si>
    <t>current financial period under review. There were also no movement on the Employee Share Option Scheme (ESOS)</t>
  </si>
  <si>
    <t>options for the current financial period.</t>
  </si>
  <si>
    <t>period. The decline was mainly due to higher raw material cost and keen price competition.</t>
  </si>
  <si>
    <t>Cash and Cash Equivalents at 31 March</t>
  </si>
  <si>
    <t>There were no corporate proposal announced for the financial period under review.</t>
  </si>
  <si>
    <t xml:space="preserve">to RM2.384 million from RM1.464 million compared to the last quarter. The increase in profit before tax was </t>
  </si>
  <si>
    <t>Restated balance</t>
  </si>
  <si>
    <t>At 1 January 2003</t>
  </si>
  <si>
    <t>Transfer to Deferred Tax Liability</t>
  </si>
  <si>
    <t>MASB 25 Adjustment</t>
  </si>
  <si>
    <t>consistent with those adopted in the audited financial statements for the year ended 31 December 2002 except</t>
  </si>
  <si>
    <t>to reflect the impact of recognition of deferred tax liability. The effect of the change is disclosed in the condensed</t>
  </si>
  <si>
    <t>statement of changes in equity.</t>
  </si>
  <si>
    <t>mainly attributable to improved efficiency and prudent management.</t>
  </si>
  <si>
    <t>for the adoption of MASB Standard No.25 "Income Taxes" whereby the comparative figures have been restated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</si>
</sst>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00"/>
    <numFmt numFmtId="173" formatCode="0.0000"/>
    <numFmt numFmtId="174" formatCode="0.00000"/>
    <numFmt numFmtId="175" formatCode="#,##0.000_);\(#,##0.000\)"/>
    <numFmt numFmtId="176" formatCode="_(* #,##0.00_);_(* \(#,##0.00\);_(* &quot;-&quot;_);_(@_)"/>
    <numFmt numFmtId="177" formatCode="_(* #,##0.0000_);_(* \(#,##0.0000\);_(* &quot;-&quot;??_);_(@_)"/>
    <numFmt numFmtId="178" formatCode="0;[Red]0"/>
    <numFmt numFmtId="179" formatCode="_(* #,##0.000_);_(* \(#,##0.000\);_(* &quot;-&quot;???_);_(@_)"/>
    <numFmt numFmtId="180" formatCode="_(* #,##0.00000_);_(* \(#,##0.00000\);_(* &quot;-&quot;?????_);_(@_)"/>
    <numFmt numFmtId="181" formatCode="[$-409]dddd\,\ mmmm\ dd\,\ yyyy"/>
  </numFmts>
  <fonts count="1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2" xfId="15" applyNumberFormat="1" applyFont="1" applyBorder="1" applyAlignment="1">
      <alignment horizontal="right" vertical="center" wrapText="1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0" fontId="0" fillId="0" borderId="0" xfId="15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0" xfId="15" applyNumberFormat="1" applyAlignment="1">
      <alignment/>
    </xf>
    <xf numFmtId="170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70" fontId="0" fillId="0" borderId="5" xfId="15" applyNumberFormat="1" applyBorder="1" applyAlignment="1">
      <alignment/>
    </xf>
    <xf numFmtId="170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170" fontId="0" fillId="0" borderId="2" xfId="15" applyNumberFormat="1" applyBorder="1" applyAlignment="1">
      <alignment/>
    </xf>
    <xf numFmtId="0" fontId="0" fillId="0" borderId="6" xfId="0" applyBorder="1" applyAlignment="1">
      <alignment/>
    </xf>
    <xf numFmtId="170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0" fontId="3" fillId="0" borderId="0" xfId="15" applyNumberFormat="1" applyFont="1" applyAlignment="1">
      <alignment/>
    </xf>
    <xf numFmtId="170" fontId="3" fillId="0" borderId="7" xfId="15" applyNumberFormat="1" applyFont="1" applyBorder="1" applyAlignment="1">
      <alignment/>
    </xf>
    <xf numFmtId="170" fontId="0" fillId="0" borderId="0" xfId="15" applyNumberFormat="1" applyAlignment="1">
      <alignment horizontal="center"/>
    </xf>
    <xf numFmtId="43" fontId="0" fillId="0" borderId="0" xfId="15" applyAlignment="1">
      <alignment/>
    </xf>
    <xf numFmtId="170" fontId="1" fillId="0" borderId="0" xfId="15" applyNumberFormat="1" applyFont="1" applyAlignment="1">
      <alignment/>
    </xf>
    <xf numFmtId="170" fontId="2" fillId="0" borderId="0" xfId="15" applyNumberFormat="1" applyFont="1" applyAlignment="1" quotePrefix="1">
      <alignment/>
    </xf>
    <xf numFmtId="170" fontId="5" fillId="0" borderId="0" xfId="15" applyNumberFormat="1" applyFont="1" applyAlignment="1">
      <alignment/>
    </xf>
    <xf numFmtId="170" fontId="13" fillId="0" borderId="0" xfId="15" applyNumberFormat="1" applyFont="1" applyAlignment="1">
      <alignment/>
    </xf>
    <xf numFmtId="170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37" fontId="0" fillId="0" borderId="9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2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0" fontId="3" fillId="0" borderId="0" xfId="15" applyNumberFormat="1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3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70" fontId="0" fillId="0" borderId="0" xfId="15" applyNumberFormat="1" applyFont="1" applyAlignment="1">
      <alignment/>
    </xf>
    <xf numFmtId="0" fontId="0" fillId="0" borderId="10" xfId="0" applyBorder="1" applyAlignment="1">
      <alignment horizontal="center"/>
    </xf>
    <xf numFmtId="170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3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3" fillId="0" borderId="0" xfId="0" applyFont="1" applyAlignment="1">
      <alignment horizontal="right"/>
    </xf>
    <xf numFmtId="170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4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2" xfId="15" applyBorder="1" applyAlignment="1">
      <alignment horizontal="right" vertical="center" wrapText="1" shrinkToFit="1"/>
    </xf>
    <xf numFmtId="15" fontId="0" fillId="0" borderId="0" xfId="0" applyNumberFormat="1" applyAlignment="1" quotePrefix="1">
      <alignment/>
    </xf>
    <xf numFmtId="170" fontId="0" fillId="0" borderId="1" xfId="15" applyNumberFormat="1" applyBorder="1" applyAlignment="1">
      <alignment/>
    </xf>
    <xf numFmtId="170" fontId="0" fillId="0" borderId="1" xfId="15" applyNumberFormat="1" applyFont="1" applyBorder="1" applyAlignment="1">
      <alignment horizontal="center"/>
    </xf>
    <xf numFmtId="170" fontId="0" fillId="0" borderId="1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E12" sqref="E12"/>
    </sheetView>
  </sheetViews>
  <sheetFormatPr defaultColWidth="9.140625" defaultRowHeight="12.75"/>
  <cols>
    <col min="7" max="7" width="10.8515625" style="0" bestFit="1" customWidth="1"/>
    <col min="9" max="9" width="10.8515625" style="0" bestFit="1" customWidth="1"/>
  </cols>
  <sheetData>
    <row r="1" ht="12.75">
      <c r="D1" s="4" t="s">
        <v>124</v>
      </c>
    </row>
    <row r="2" ht="12.75">
      <c r="D2" s="4" t="s">
        <v>127</v>
      </c>
    </row>
    <row r="3" ht="12.75">
      <c r="D3" s="4" t="s">
        <v>128</v>
      </c>
    </row>
    <row r="6" s="4" customFormat="1" ht="12.75">
      <c r="A6" s="4" t="s">
        <v>7</v>
      </c>
    </row>
    <row r="7" s="4" customFormat="1" ht="12.75">
      <c r="A7" s="4" t="s">
        <v>119</v>
      </c>
    </row>
    <row r="8" s="4" customFormat="1" ht="12.75"/>
    <row r="9" s="4" customFormat="1" ht="12.75">
      <c r="I9" s="68">
        <v>2003</v>
      </c>
    </row>
    <row r="10" s="4" customFormat="1" ht="12.75">
      <c r="I10" s="4" t="s">
        <v>8</v>
      </c>
    </row>
    <row r="12" spans="1:9" s="4" customFormat="1" ht="12.75">
      <c r="A12" s="4" t="s">
        <v>115</v>
      </c>
      <c r="I12" s="63">
        <v>2522</v>
      </c>
    </row>
    <row r="13" ht="12.75">
      <c r="I13" s="27"/>
    </row>
    <row r="14" spans="1:9" s="4" customFormat="1" ht="12.75">
      <c r="A14" s="4" t="s">
        <v>116</v>
      </c>
      <c r="I14" s="63">
        <v>234</v>
      </c>
    </row>
    <row r="15" ht="12.75">
      <c r="I15" s="27"/>
    </row>
    <row r="16" spans="1:9" s="4" customFormat="1" ht="12.75">
      <c r="A16" s="4" t="s">
        <v>117</v>
      </c>
      <c r="I16" s="63">
        <v>0</v>
      </c>
    </row>
    <row r="17" ht="12.75">
      <c r="I17" s="35"/>
    </row>
    <row r="18" spans="1:9" s="4" customFormat="1" ht="12.75">
      <c r="A18" s="4" t="s">
        <v>118</v>
      </c>
      <c r="I18" s="38">
        <f>SUM(I12:I17)</f>
        <v>2756</v>
      </c>
    </row>
    <row r="19" ht="12.75">
      <c r="I19" s="27"/>
    </row>
    <row r="20" spans="1:9" ht="12.75">
      <c r="A20" t="s">
        <v>72</v>
      </c>
      <c r="I20" s="27">
        <v>33471</v>
      </c>
    </row>
    <row r="21" ht="12.75">
      <c r="I21" s="27"/>
    </row>
    <row r="22" spans="1:9" s="4" customFormat="1" ht="12.75">
      <c r="A22" s="4" t="s">
        <v>232</v>
      </c>
      <c r="I22" s="39">
        <f>SUM(I18:I21)</f>
        <v>36227</v>
      </c>
    </row>
    <row r="23" spans="7:9" s="4" customFormat="1" ht="12.75">
      <c r="G23" s="63"/>
      <c r="I23" s="63"/>
    </row>
    <row r="24" spans="7:9" ht="12.75">
      <c r="G24" s="27"/>
      <c r="I24" s="26"/>
    </row>
    <row r="25" s="4" customFormat="1" ht="12.75">
      <c r="A25" s="4" t="s">
        <v>194</v>
      </c>
    </row>
    <row r="26" s="4" customFormat="1" ht="12.75">
      <c r="A26" s="4" t="s">
        <v>193</v>
      </c>
    </row>
    <row r="27" s="4" customFormat="1" ht="12.75"/>
    <row r="28" s="4" customFormat="1" ht="12.75">
      <c r="A28" s="4" t="s">
        <v>152</v>
      </c>
    </row>
    <row r="29" s="4" customFormat="1" ht="12.75">
      <c r="A29" s="4" t="s">
        <v>214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1"/>
  <sheetViews>
    <sheetView tabSelected="1" workbookViewId="0" topLeftCell="A1">
      <selection activeCell="I5" sqref="I5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0039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5" t="s">
        <v>138</v>
      </c>
    </row>
    <row r="2" ht="12.75">
      <c r="B2" t="s">
        <v>186</v>
      </c>
    </row>
    <row r="3" ht="12.75">
      <c r="B3" t="s">
        <v>202</v>
      </c>
    </row>
    <row r="4" ht="6" customHeight="1">
      <c r="B4" s="8"/>
    </row>
    <row r="5" ht="12.75" customHeight="1">
      <c r="B5" s="16" t="s">
        <v>78</v>
      </c>
    </row>
    <row r="6" ht="6.75" customHeight="1"/>
    <row r="7" spans="1:2" ht="12.75">
      <c r="A7" s="5" t="s">
        <v>129</v>
      </c>
      <c r="B7" s="4" t="s">
        <v>43</v>
      </c>
    </row>
    <row r="8" ht="7.5" customHeight="1">
      <c r="B8" s="5"/>
    </row>
    <row r="9" spans="2:11" ht="12.75">
      <c r="B9" s="22" t="s">
        <v>120</v>
      </c>
      <c r="C9" s="22"/>
      <c r="D9" s="22"/>
      <c r="E9" s="22"/>
      <c r="F9" s="22"/>
      <c r="G9" s="22"/>
      <c r="H9" s="22"/>
      <c r="I9" s="22"/>
      <c r="J9" s="22"/>
      <c r="K9" s="22"/>
    </row>
    <row r="10" spans="2:11" ht="12.75">
      <c r="B10" s="22" t="s">
        <v>121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22" t="s">
        <v>215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8.2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2:11" ht="12.75">
      <c r="B13" s="22" t="s">
        <v>99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2:11" ht="12.75">
      <c r="B14" s="22" t="s">
        <v>239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 t="s">
        <v>243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12.75">
      <c r="B16" s="22" t="s">
        <v>240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2.75">
      <c r="B17" s="22" t="s">
        <v>241</v>
      </c>
      <c r="C17" s="22"/>
      <c r="D17" s="22"/>
      <c r="E17" s="22"/>
      <c r="F17" s="22"/>
      <c r="G17" s="22"/>
      <c r="H17" s="22"/>
      <c r="I17" s="22"/>
      <c r="J17" s="22"/>
      <c r="K17" s="22"/>
    </row>
    <row r="18" ht="7.5" customHeight="1"/>
    <row r="19" ht="12.75" hidden="1">
      <c r="B19" t="s">
        <v>135</v>
      </c>
    </row>
    <row r="20" ht="12.75" hidden="1">
      <c r="B20" t="s">
        <v>174</v>
      </c>
    </row>
    <row r="21" ht="6.75" customHeight="1" hidden="1"/>
    <row r="22" ht="12.75" hidden="1">
      <c r="B22" t="s">
        <v>136</v>
      </c>
    </row>
    <row r="23" ht="12.75" hidden="1">
      <c r="B23" t="s">
        <v>175</v>
      </c>
    </row>
    <row r="24" ht="6.75" customHeight="1" hidden="1"/>
    <row r="25" ht="12.75" hidden="1">
      <c r="B25" t="s">
        <v>176</v>
      </c>
    </row>
    <row r="26" ht="12.75" hidden="1">
      <c r="B26" t="s">
        <v>177</v>
      </c>
    </row>
    <row r="27" ht="6" customHeight="1" hidden="1"/>
    <row r="28" ht="12.75" hidden="1">
      <c r="B28" t="s">
        <v>100</v>
      </c>
    </row>
    <row r="29" ht="12.75" hidden="1">
      <c r="B29" t="s">
        <v>101</v>
      </c>
    </row>
    <row r="30" spans="1:2" s="4" customFormat="1" ht="12.75">
      <c r="A30" s="4">
        <v>2</v>
      </c>
      <c r="B30" s="4" t="s">
        <v>1</v>
      </c>
    </row>
    <row r="31" ht="12.75">
      <c r="B31" t="s">
        <v>216</v>
      </c>
    </row>
    <row r="33" spans="1:2" ht="12.75">
      <c r="A33" s="64">
        <v>3</v>
      </c>
      <c r="B33" s="4" t="s">
        <v>73</v>
      </c>
    </row>
    <row r="34" spans="1:2" ht="12.75">
      <c r="A34" s="5"/>
      <c r="B34" s="3" t="s">
        <v>144</v>
      </c>
    </row>
    <row r="36" spans="1:2" s="4" customFormat="1" ht="12.75">
      <c r="A36" s="4">
        <v>4</v>
      </c>
      <c r="B36" s="4" t="s">
        <v>41</v>
      </c>
    </row>
    <row r="37" ht="12.75">
      <c r="B37" t="s">
        <v>103</v>
      </c>
    </row>
    <row r="38" ht="12.75">
      <c r="B38" t="s">
        <v>102</v>
      </c>
    </row>
    <row r="40" spans="1:2" s="4" customFormat="1" ht="12.75">
      <c r="A40" s="4">
        <v>5</v>
      </c>
      <c r="B40" s="4" t="s">
        <v>42</v>
      </c>
    </row>
    <row r="41" ht="12.75">
      <c r="B41" t="s">
        <v>2</v>
      </c>
    </row>
    <row r="42" ht="12.75">
      <c r="B42" t="s">
        <v>83</v>
      </c>
    </row>
    <row r="43" ht="12.75">
      <c r="B43" t="s">
        <v>170</v>
      </c>
    </row>
    <row r="44" spans="1:2" s="4" customFormat="1" ht="12.75">
      <c r="A44" s="4">
        <v>6</v>
      </c>
      <c r="B44" s="4" t="s">
        <v>74</v>
      </c>
    </row>
    <row r="45" ht="12.75">
      <c r="B45" t="s">
        <v>75</v>
      </c>
    </row>
    <row r="46" ht="12.75">
      <c r="B46" t="s">
        <v>229</v>
      </c>
    </row>
    <row r="47" ht="12.75">
      <c r="B47" t="s">
        <v>230</v>
      </c>
    </row>
    <row r="48" ht="7.5" customHeight="1"/>
    <row r="49" ht="12.75">
      <c r="B49" t="s">
        <v>203</v>
      </c>
    </row>
    <row r="50" ht="7.5" customHeight="1"/>
    <row r="51" spans="2:8" ht="12.75">
      <c r="B51" s="72"/>
      <c r="C51" s="25"/>
      <c r="D51" s="25"/>
      <c r="E51" s="25"/>
      <c r="F51" s="25"/>
      <c r="G51" s="66" t="s">
        <v>3</v>
      </c>
      <c r="H51" s="74" t="s">
        <v>4</v>
      </c>
    </row>
    <row r="52" spans="2:8" ht="12.75">
      <c r="B52" s="29"/>
      <c r="C52" s="26"/>
      <c r="D52" s="26"/>
      <c r="G52" s="75" t="s">
        <v>39</v>
      </c>
      <c r="H52" s="76"/>
    </row>
    <row r="53" spans="2:8" ht="12.75">
      <c r="B53" s="29"/>
      <c r="C53" s="26"/>
      <c r="D53" s="26"/>
      <c r="G53" s="29"/>
      <c r="H53" s="32"/>
    </row>
    <row r="54" spans="2:8" ht="12.75">
      <c r="B54" s="29" t="s">
        <v>5</v>
      </c>
      <c r="C54" s="26"/>
      <c r="D54" s="26"/>
      <c r="G54" s="29"/>
      <c r="H54" s="32"/>
    </row>
    <row r="55" spans="2:8" ht="12.75">
      <c r="B55" s="29"/>
      <c r="C55" s="26"/>
      <c r="D55" s="26"/>
      <c r="G55" s="29"/>
      <c r="H55" s="32"/>
    </row>
    <row r="56" spans="2:8" ht="12.75">
      <c r="B56" s="29" t="s">
        <v>204</v>
      </c>
      <c r="C56" s="26"/>
      <c r="D56" s="26"/>
      <c r="G56" s="30">
        <v>60013490</v>
      </c>
      <c r="H56" s="33">
        <v>60013490</v>
      </c>
    </row>
    <row r="57" spans="2:8" ht="12.75">
      <c r="B57" s="29" t="s">
        <v>6</v>
      </c>
      <c r="C57" s="26"/>
      <c r="D57" s="26"/>
      <c r="G57" s="30">
        <v>0</v>
      </c>
      <c r="H57" s="33">
        <v>0</v>
      </c>
    </row>
    <row r="58" spans="2:8" ht="13.5" thickBot="1">
      <c r="B58" s="29"/>
      <c r="C58" s="26"/>
      <c r="D58" s="26"/>
      <c r="G58" s="77">
        <f>SUM(G56:G57)</f>
        <v>60013490</v>
      </c>
      <c r="H58" s="78">
        <f>SUM(H56:H57)</f>
        <v>60013490</v>
      </c>
    </row>
    <row r="59" spans="2:8" ht="13.5" thickTop="1">
      <c r="B59" s="73"/>
      <c r="C59" s="20"/>
      <c r="D59" s="20"/>
      <c r="E59" s="20"/>
      <c r="F59" s="20"/>
      <c r="G59" s="73"/>
      <c r="H59" s="34"/>
    </row>
    <row r="60" ht="8.25" customHeight="1"/>
    <row r="61" spans="1:2" s="4" customFormat="1" ht="12.75">
      <c r="A61" s="4">
        <v>7</v>
      </c>
      <c r="B61" s="4" t="s">
        <v>9</v>
      </c>
    </row>
    <row r="62" spans="1:2" ht="12.75">
      <c r="A62" s="64"/>
      <c r="B62" s="3" t="s">
        <v>205</v>
      </c>
    </row>
    <row r="63" ht="9" customHeight="1"/>
    <row r="64" spans="1:2" s="4" customFormat="1" ht="12.75">
      <c r="A64" s="4">
        <v>8</v>
      </c>
      <c r="B64" s="4" t="s">
        <v>76</v>
      </c>
    </row>
    <row r="65" ht="12.75">
      <c r="B65" t="s">
        <v>90</v>
      </c>
    </row>
    <row r="66" ht="12.75">
      <c r="B66" t="s">
        <v>89</v>
      </c>
    </row>
    <row r="68" spans="1:2" s="4" customFormat="1" ht="12.75">
      <c r="A68" s="4">
        <v>9</v>
      </c>
      <c r="B68" s="4" t="s">
        <v>77</v>
      </c>
    </row>
    <row r="69" ht="12.75">
      <c r="B69" t="s">
        <v>106</v>
      </c>
    </row>
    <row r="70" ht="12.75">
      <c r="B70" t="s">
        <v>105</v>
      </c>
    </row>
    <row r="72" spans="1:2" s="4" customFormat="1" ht="12.75">
      <c r="A72" s="4">
        <v>10</v>
      </c>
      <c r="B72" s="4" t="s">
        <v>79</v>
      </c>
    </row>
    <row r="73" ht="12.75">
      <c r="B73" t="s">
        <v>107</v>
      </c>
    </row>
    <row r="74" ht="12.75">
      <c r="B74" t="s">
        <v>84</v>
      </c>
    </row>
    <row r="76" spans="1:2" s="4" customFormat="1" ht="12.75">
      <c r="A76" s="4">
        <v>11</v>
      </c>
      <c r="B76" s="4" t="s">
        <v>80</v>
      </c>
    </row>
    <row r="77" ht="12.75">
      <c r="B77" t="s">
        <v>85</v>
      </c>
    </row>
    <row r="79" spans="1:2" s="4" customFormat="1" ht="12.75">
      <c r="A79" s="4">
        <v>12</v>
      </c>
      <c r="B79" s="4" t="s">
        <v>81</v>
      </c>
    </row>
    <row r="80" ht="12.75">
      <c r="B80" t="s">
        <v>91</v>
      </c>
    </row>
    <row r="81" ht="12.75">
      <c r="B81" t="s">
        <v>92</v>
      </c>
    </row>
    <row r="83" spans="1:2" ht="12.75">
      <c r="A83" s="79">
        <v>13</v>
      </c>
      <c r="B83" s="4" t="s">
        <v>44</v>
      </c>
    </row>
    <row r="84" spans="1:7" ht="12.75">
      <c r="A84" s="12"/>
      <c r="G84" s="80" t="s">
        <v>45</v>
      </c>
    </row>
    <row r="85" spans="1:7" ht="12.75">
      <c r="A85" s="12"/>
      <c r="G85" s="7" t="s">
        <v>179</v>
      </c>
    </row>
    <row r="86" spans="1:7" ht="12.75">
      <c r="A86" s="12"/>
      <c r="G86" s="81" t="s">
        <v>206</v>
      </c>
    </row>
    <row r="87" spans="1:7" ht="12.75">
      <c r="A87" s="12"/>
      <c r="G87" s="23" t="s">
        <v>125</v>
      </c>
    </row>
    <row r="88" spans="1:7" ht="12.75">
      <c r="A88" s="12"/>
      <c r="G88" s="7"/>
    </row>
    <row r="89" spans="1:7" ht="12.75">
      <c r="A89" s="12"/>
      <c r="B89" t="s">
        <v>46</v>
      </c>
      <c r="G89" s="27">
        <v>29</v>
      </c>
    </row>
    <row r="90" spans="1:7" ht="12.75">
      <c r="A90" s="12"/>
      <c r="B90" t="s">
        <v>47</v>
      </c>
      <c r="G90" s="27">
        <v>230</v>
      </c>
    </row>
    <row r="91" spans="1:4" ht="12.75">
      <c r="A91" s="12"/>
      <c r="C91" s="27"/>
      <c r="D91" s="27"/>
    </row>
    <row r="92" spans="1:4" ht="12.75">
      <c r="A92" s="12"/>
      <c r="B92" t="s">
        <v>48</v>
      </c>
      <c r="C92" s="27"/>
      <c r="D92" s="27"/>
    </row>
    <row r="93" spans="1:4" ht="12.75">
      <c r="A93" s="12"/>
      <c r="C93" s="27"/>
      <c r="D93" s="27"/>
    </row>
    <row r="94" spans="1:7" ht="12.75">
      <c r="A94" s="12"/>
      <c r="B94" s="4" t="s">
        <v>49</v>
      </c>
      <c r="D94" s="27"/>
      <c r="G94" s="38" t="s">
        <v>50</v>
      </c>
    </row>
    <row r="95" spans="1:7" ht="12.75">
      <c r="A95" s="12"/>
      <c r="B95" t="s">
        <v>51</v>
      </c>
      <c r="D95" s="27"/>
      <c r="G95" s="65" t="s">
        <v>52</v>
      </c>
    </row>
    <row r="96" spans="1:7" ht="12.75">
      <c r="A96" s="12"/>
      <c r="B96" t="s">
        <v>53</v>
      </c>
      <c r="D96" s="27"/>
      <c r="G96" s="65" t="s">
        <v>52</v>
      </c>
    </row>
    <row r="97" spans="1:7" ht="12.75">
      <c r="A97" s="12"/>
      <c r="B97" t="s">
        <v>54</v>
      </c>
      <c r="D97" s="27"/>
      <c r="G97" s="65" t="s">
        <v>52</v>
      </c>
    </row>
    <row r="98" spans="1:7" ht="12.75">
      <c r="A98" s="12"/>
      <c r="B98" t="s">
        <v>55</v>
      </c>
      <c r="D98" s="27"/>
      <c r="G98" s="65" t="s">
        <v>52</v>
      </c>
    </row>
    <row r="99" spans="1:7" ht="12.75">
      <c r="A99" s="12"/>
      <c r="B99" t="s">
        <v>56</v>
      </c>
      <c r="D99" s="27"/>
      <c r="G99" s="65" t="s">
        <v>52</v>
      </c>
    </row>
    <row r="100" spans="1:7" ht="12.75">
      <c r="A100" s="12"/>
      <c r="B100" t="s">
        <v>57</v>
      </c>
      <c r="D100" s="27"/>
      <c r="G100" s="65" t="s">
        <v>52</v>
      </c>
    </row>
    <row r="101" spans="1:7" ht="12.75">
      <c r="A101" s="12"/>
      <c r="B101" t="s">
        <v>58</v>
      </c>
      <c r="D101" s="27"/>
      <c r="G101" s="65" t="s">
        <v>52</v>
      </c>
    </row>
    <row r="102" spans="1:7" ht="12.75">
      <c r="A102" s="12"/>
      <c r="B102" t="s">
        <v>59</v>
      </c>
      <c r="D102" s="27"/>
      <c r="G102" s="65" t="s">
        <v>52</v>
      </c>
    </row>
    <row r="103" spans="1:4" ht="12.75">
      <c r="A103" s="12"/>
      <c r="C103" s="27"/>
      <c r="D103" s="27"/>
    </row>
    <row r="104" spans="1:4" ht="12.75">
      <c r="A104" s="12"/>
      <c r="B104" t="s">
        <v>60</v>
      </c>
      <c r="C104" s="27"/>
      <c r="D104" s="27"/>
    </row>
    <row r="105" spans="1:4" ht="12.75">
      <c r="A105" s="12"/>
      <c r="B105" t="s">
        <v>225</v>
      </c>
      <c r="C105" s="27"/>
      <c r="D105" s="27"/>
    </row>
    <row r="106" spans="1:4" ht="7.5" customHeight="1">
      <c r="A106" s="12"/>
      <c r="C106" s="27"/>
      <c r="D106" s="27"/>
    </row>
    <row r="107" spans="1:4" ht="12.75">
      <c r="A107" s="12"/>
      <c r="B107" t="s">
        <v>223</v>
      </c>
      <c r="C107" s="27"/>
      <c r="D107" s="27"/>
    </row>
    <row r="108" ht="7.5" customHeight="1">
      <c r="A108" s="12"/>
    </row>
    <row r="109" spans="1:8" ht="12.75">
      <c r="A109" s="12"/>
      <c r="H109" s="80" t="s">
        <v>45</v>
      </c>
    </row>
    <row r="110" spans="1:8" ht="12.75">
      <c r="A110" s="12"/>
      <c r="H110" s="7" t="s">
        <v>179</v>
      </c>
    </row>
    <row r="111" spans="1:8" ht="12.75">
      <c r="A111" s="12"/>
      <c r="B111" s="26" t="s">
        <v>122</v>
      </c>
      <c r="C111" s="26"/>
      <c r="H111" s="81" t="s">
        <v>206</v>
      </c>
    </row>
    <row r="112" spans="1:8" ht="12.75">
      <c r="A112" s="12"/>
      <c r="H112" s="23" t="s">
        <v>125</v>
      </c>
    </row>
    <row r="113" ht="12.75">
      <c r="A113" s="12"/>
    </row>
    <row r="114" spans="1:8" ht="12.75">
      <c r="A114" s="12"/>
      <c r="B114" t="s">
        <v>62</v>
      </c>
      <c r="H114" s="27">
        <v>103</v>
      </c>
    </row>
    <row r="115" spans="1:8" ht="12.75">
      <c r="A115" s="12"/>
      <c r="B115" t="s">
        <v>63</v>
      </c>
      <c r="H115" s="27">
        <v>548</v>
      </c>
    </row>
    <row r="116" ht="12.75">
      <c r="A116" s="12"/>
    </row>
    <row r="117" spans="1:2" ht="12.75">
      <c r="A117" s="12"/>
      <c r="B117" t="s">
        <v>64</v>
      </c>
    </row>
    <row r="118" spans="1:2" ht="12.75">
      <c r="A118" s="12"/>
      <c r="B118" t="s">
        <v>65</v>
      </c>
    </row>
    <row r="119" spans="1:2" ht="12.75">
      <c r="A119" s="12"/>
      <c r="B119" t="s">
        <v>224</v>
      </c>
    </row>
    <row r="120" spans="1:8" ht="12.75">
      <c r="A120" s="12"/>
      <c r="H120" s="80" t="s">
        <v>45</v>
      </c>
    </row>
    <row r="121" spans="1:8" ht="12.75">
      <c r="A121" s="12"/>
      <c r="H121" s="7" t="s">
        <v>179</v>
      </c>
    </row>
    <row r="122" spans="1:8" ht="12.75">
      <c r="A122" s="12"/>
      <c r="H122" s="81" t="s">
        <v>206</v>
      </c>
    </row>
    <row r="123" spans="1:8" ht="12.75">
      <c r="A123" s="12"/>
      <c r="B123" s="26" t="s">
        <v>61</v>
      </c>
      <c r="C123" s="26"/>
      <c r="H123" s="23" t="s">
        <v>125</v>
      </c>
    </row>
    <row r="124" ht="12.75">
      <c r="A124" s="12"/>
    </row>
    <row r="125" spans="1:8" ht="12.75">
      <c r="A125" s="12"/>
      <c r="B125" t="s">
        <v>66</v>
      </c>
      <c r="H125" s="65">
        <v>129</v>
      </c>
    </row>
    <row r="126" ht="12.75">
      <c r="A126" s="12"/>
    </row>
    <row r="127" spans="1:2" ht="12.75">
      <c r="A127" s="12"/>
      <c r="B127" t="s">
        <v>67</v>
      </c>
    </row>
    <row r="128" spans="1:2" ht="12.75">
      <c r="A128" s="12"/>
      <c r="B128" t="s">
        <v>68</v>
      </c>
    </row>
    <row r="129" ht="12.75">
      <c r="A129" s="12"/>
    </row>
    <row r="130" spans="1:2" ht="12.75">
      <c r="A130" s="12"/>
      <c r="B130" t="s">
        <v>69</v>
      </c>
    </row>
    <row r="131" spans="1:2" ht="12.75">
      <c r="A131" s="12"/>
      <c r="B131" t="s">
        <v>70</v>
      </c>
    </row>
    <row r="132" ht="12.75">
      <c r="A132" s="12"/>
    </row>
    <row r="133" spans="1:2" ht="12.75">
      <c r="A133" s="64">
        <v>14</v>
      </c>
      <c r="B133" s="4" t="s">
        <v>86</v>
      </c>
    </row>
    <row r="134" spans="1:2" ht="12.75">
      <c r="A134" s="64"/>
      <c r="B134" s="3" t="s">
        <v>207</v>
      </c>
    </row>
    <row r="135" spans="1:2" ht="12.75">
      <c r="A135" s="64"/>
      <c r="B135" s="3" t="s">
        <v>222</v>
      </c>
    </row>
    <row r="136" spans="1:2" ht="12.75">
      <c r="A136" s="64"/>
      <c r="B136" s="3" t="s">
        <v>231</v>
      </c>
    </row>
    <row r="137" ht="12.75">
      <c r="A137" s="12"/>
    </row>
    <row r="138" spans="1:2" ht="12.75">
      <c r="A138" s="64">
        <v>15</v>
      </c>
      <c r="B138" s="4" t="s">
        <v>137</v>
      </c>
    </row>
    <row r="139" spans="1:2" ht="12.75">
      <c r="A139" s="64"/>
      <c r="B139" s="3" t="s">
        <v>208</v>
      </c>
    </row>
    <row r="140" spans="1:2" ht="12.75">
      <c r="A140" s="64"/>
      <c r="B140" s="3" t="s">
        <v>209</v>
      </c>
    </row>
    <row r="141" spans="1:2" ht="12.75">
      <c r="A141" s="64"/>
      <c r="B141" s="3" t="s">
        <v>234</v>
      </c>
    </row>
    <row r="142" spans="1:2" ht="12.75">
      <c r="A142" s="64"/>
      <c r="B142" s="3" t="s">
        <v>242</v>
      </c>
    </row>
    <row r="143" ht="6" customHeight="1">
      <c r="A143" s="12"/>
    </row>
    <row r="144" spans="1:2" ht="12.75">
      <c r="A144" s="64">
        <v>16</v>
      </c>
      <c r="B144" s="4" t="s">
        <v>149</v>
      </c>
    </row>
    <row r="145" spans="1:2" ht="12.75" hidden="1">
      <c r="A145" s="12"/>
      <c r="B145" t="s">
        <v>168</v>
      </c>
    </row>
    <row r="146" spans="1:2" ht="12.75" hidden="1">
      <c r="A146" s="12"/>
      <c r="B146" t="s">
        <v>169</v>
      </c>
    </row>
    <row r="147" ht="12.75" hidden="1">
      <c r="A147" s="12"/>
    </row>
    <row r="148" spans="1:2" ht="12.75">
      <c r="A148" s="12"/>
      <c r="B148" t="s">
        <v>210</v>
      </c>
    </row>
    <row r="149" spans="1:2" ht="12.75">
      <c r="A149" s="12"/>
      <c r="B149" t="s">
        <v>211</v>
      </c>
    </row>
    <row r="150" spans="1:2" ht="12.75">
      <c r="A150" s="12"/>
      <c r="B150" t="s">
        <v>212</v>
      </c>
    </row>
    <row r="151" spans="1:2" ht="12.75">
      <c r="A151" s="12"/>
      <c r="B151" t="s">
        <v>213</v>
      </c>
    </row>
    <row r="152" ht="5.25" customHeight="1">
      <c r="A152" s="12"/>
    </row>
    <row r="153" spans="1:2" ht="12.75">
      <c r="A153" s="64">
        <v>17</v>
      </c>
      <c r="B153" s="4" t="s">
        <v>87</v>
      </c>
    </row>
    <row r="154" spans="1:2" ht="12.75">
      <c r="A154" s="12"/>
      <c r="B154" t="s">
        <v>88</v>
      </c>
    </row>
    <row r="155" ht="6.75" customHeight="1">
      <c r="A155" s="12"/>
    </row>
    <row r="156" spans="1:2" ht="12.75">
      <c r="A156" s="70">
        <v>18</v>
      </c>
      <c r="B156" s="4" t="s">
        <v>139</v>
      </c>
    </row>
    <row r="157" spans="1:2" ht="7.5" customHeight="1">
      <c r="A157" s="5"/>
      <c r="B157" s="19"/>
    </row>
    <row r="158" spans="1:8" ht="12.75">
      <c r="A158" s="5"/>
      <c r="B158" s="3"/>
      <c r="F158" t="s">
        <v>178</v>
      </c>
      <c r="H158" t="s">
        <v>179</v>
      </c>
    </row>
    <row r="159" spans="6:8" ht="12.75">
      <c r="F159" t="s">
        <v>125</v>
      </c>
      <c r="H159" t="s">
        <v>125</v>
      </c>
    </row>
    <row r="160" ht="12.75">
      <c r="B160" t="s">
        <v>180</v>
      </c>
    </row>
    <row r="161" spans="2:8" ht="12.75">
      <c r="B161" s="5" t="s">
        <v>181</v>
      </c>
      <c r="F161" s="27">
        <f>737-5</f>
        <v>732</v>
      </c>
      <c r="G161" s="27"/>
      <c r="H161" s="27">
        <f>737-5</f>
        <v>732</v>
      </c>
    </row>
    <row r="162" spans="2:8" ht="12.75">
      <c r="B162" s="5" t="s">
        <v>182</v>
      </c>
      <c r="F162" s="27"/>
      <c r="G162" s="27"/>
      <c r="H162" s="27"/>
    </row>
    <row r="163" spans="2:8" ht="12.75">
      <c r="B163" t="s">
        <v>183</v>
      </c>
      <c r="F163" s="65" t="s">
        <v>170</v>
      </c>
      <c r="G163" s="27"/>
      <c r="H163" s="65" t="s">
        <v>170</v>
      </c>
    </row>
    <row r="164" spans="2:8" ht="12.75">
      <c r="B164" s="5" t="s">
        <v>181</v>
      </c>
      <c r="F164" s="27">
        <v>53</v>
      </c>
      <c r="G164" s="27"/>
      <c r="H164" s="27">
        <v>53</v>
      </c>
    </row>
    <row r="165" spans="2:8" ht="12.75">
      <c r="B165" s="5" t="s">
        <v>182</v>
      </c>
      <c r="F165" s="65" t="s">
        <v>170</v>
      </c>
      <c r="G165" s="27"/>
      <c r="H165" s="27"/>
    </row>
    <row r="166" spans="6:8" ht="13.5" thickBot="1">
      <c r="F166" s="28">
        <f>SUM(F161:F165)</f>
        <v>785</v>
      </c>
      <c r="G166" s="28"/>
      <c r="H166" s="28">
        <f>SUM(H161:H165)</f>
        <v>785</v>
      </c>
    </row>
    <row r="167" ht="8.25" customHeight="1" thickTop="1"/>
    <row r="168" ht="12.75">
      <c r="B168" t="s">
        <v>184</v>
      </c>
    </row>
    <row r="169" ht="12.75">
      <c r="B169" t="s">
        <v>185</v>
      </c>
    </row>
    <row r="170" ht="6" customHeight="1"/>
    <row r="171" spans="1:2" ht="12.75">
      <c r="A171" s="64">
        <v>19</v>
      </c>
      <c r="B171" s="4" t="s">
        <v>82</v>
      </c>
    </row>
    <row r="172" spans="1:2" ht="12.75">
      <c r="A172" s="12"/>
      <c r="B172" t="s">
        <v>140</v>
      </c>
    </row>
    <row r="173" ht="4.5" customHeight="1">
      <c r="A173" s="12"/>
    </row>
    <row r="174" spans="1:2" s="4" customFormat="1" ht="12.75">
      <c r="A174" s="64">
        <v>20</v>
      </c>
      <c r="B174" s="4" t="s">
        <v>93</v>
      </c>
    </row>
    <row r="175" spans="1:2" ht="12.75">
      <c r="A175" s="12"/>
      <c r="B175" t="s">
        <v>141</v>
      </c>
    </row>
    <row r="176" spans="1:2" ht="12.75">
      <c r="A176" s="12"/>
      <c r="B176" t="s">
        <v>142</v>
      </c>
    </row>
    <row r="177" ht="4.5" customHeight="1">
      <c r="A177" s="12"/>
    </row>
    <row r="178" spans="1:3" ht="12.75">
      <c r="A178" s="64">
        <v>21</v>
      </c>
      <c r="B178" s="4" t="s">
        <v>143</v>
      </c>
      <c r="C178" s="18"/>
    </row>
    <row r="179" spans="1:3" ht="12.75">
      <c r="A179" s="12"/>
      <c r="B179" t="s">
        <v>233</v>
      </c>
      <c r="C179" s="18"/>
    </row>
    <row r="180" ht="9.75" customHeight="1">
      <c r="A180" s="12"/>
    </row>
    <row r="181" spans="1:2" ht="12.75">
      <c r="A181" s="64">
        <v>22</v>
      </c>
      <c r="B181" s="4" t="s">
        <v>145</v>
      </c>
    </row>
    <row r="182" spans="1:2" ht="12.75">
      <c r="A182" s="12"/>
      <c r="B182" t="s">
        <v>226</v>
      </c>
    </row>
    <row r="183" spans="1:2" ht="12.75">
      <c r="A183" s="12"/>
      <c r="B183" t="s">
        <v>187</v>
      </c>
    </row>
    <row r="184" spans="1:2" ht="12.75">
      <c r="A184" s="12"/>
      <c r="B184" t="s">
        <v>166</v>
      </c>
    </row>
    <row r="185" spans="1:2" ht="11.25" customHeight="1">
      <c r="A185" s="12"/>
      <c r="B185" t="s">
        <v>167</v>
      </c>
    </row>
    <row r="186" ht="12.75">
      <c r="A186" s="12"/>
    </row>
    <row r="187" spans="1:2" ht="12.75">
      <c r="A187" s="64">
        <v>23</v>
      </c>
      <c r="B187" s="4" t="s">
        <v>146</v>
      </c>
    </row>
    <row r="188" spans="1:2" ht="12.75">
      <c r="A188" s="12"/>
      <c r="B188" t="s">
        <v>147</v>
      </c>
    </row>
    <row r="189" ht="12.75">
      <c r="A189" s="12"/>
    </row>
    <row r="190" spans="1:2" ht="12.75">
      <c r="A190" s="64">
        <v>24</v>
      </c>
      <c r="B190" s="4" t="s">
        <v>94</v>
      </c>
    </row>
    <row r="191" spans="1:2" ht="12.75">
      <c r="A191" s="12"/>
      <c r="B191" t="s">
        <v>148</v>
      </c>
    </row>
    <row r="192" ht="12.75">
      <c r="A192" s="12"/>
    </row>
    <row r="193" spans="1:2" ht="12.75">
      <c r="A193" s="64">
        <v>25</v>
      </c>
      <c r="B193" s="4" t="s">
        <v>19</v>
      </c>
    </row>
    <row r="194" spans="1:2" ht="12.75">
      <c r="A194" s="64"/>
      <c r="B194" s="3" t="s">
        <v>217</v>
      </c>
    </row>
    <row r="195" spans="1:2" ht="12.75">
      <c r="A195" s="64"/>
      <c r="B195" s="3"/>
    </row>
    <row r="196" spans="1:2" ht="12.75">
      <c r="A196" s="64">
        <v>26</v>
      </c>
      <c r="B196" s="4" t="s">
        <v>95</v>
      </c>
    </row>
    <row r="197" spans="1:2" ht="12.75">
      <c r="A197" s="64"/>
      <c r="B197" s="3" t="s">
        <v>38</v>
      </c>
    </row>
    <row r="198" spans="1:2" ht="12.75">
      <c r="A198" s="64"/>
      <c r="B198" s="3"/>
    </row>
    <row r="199" spans="1:10" ht="12.75">
      <c r="A199" s="64"/>
      <c r="B199" s="3"/>
      <c r="F199" s="71" t="s">
        <v>170</v>
      </c>
      <c r="G199" s="7" t="s">
        <v>189</v>
      </c>
      <c r="H199" s="7"/>
      <c r="I199" s="7" t="s">
        <v>97</v>
      </c>
      <c r="J199" s="7"/>
    </row>
    <row r="200" spans="1:10" ht="12.75">
      <c r="A200" s="64"/>
      <c r="B200" s="3"/>
      <c r="F200" s="7"/>
      <c r="G200" s="23" t="s">
        <v>96</v>
      </c>
      <c r="H200" s="7"/>
      <c r="I200" s="7" t="s">
        <v>98</v>
      </c>
      <c r="J200" s="23"/>
    </row>
    <row r="201" spans="1:10" ht="12.75">
      <c r="A201" s="64"/>
      <c r="G201" s="37" t="s">
        <v>206</v>
      </c>
      <c r="H201" s="7"/>
      <c r="I201" s="37" t="s">
        <v>206</v>
      </c>
      <c r="J201" s="26"/>
    </row>
    <row r="202" spans="1:10" ht="6" customHeight="1">
      <c r="A202" s="64"/>
      <c r="J202" s="26"/>
    </row>
    <row r="203" spans="1:10" ht="12.75" customHeight="1">
      <c r="A203" s="64"/>
      <c r="B203" s="36" t="s">
        <v>161</v>
      </c>
      <c r="J203" s="26"/>
    </row>
    <row r="204" spans="1:10" ht="12.75">
      <c r="A204" s="64"/>
      <c r="B204" t="s">
        <v>123</v>
      </c>
      <c r="G204" s="83">
        <v>60013490</v>
      </c>
      <c r="H204" s="3"/>
      <c r="I204" s="83">
        <v>60009265</v>
      </c>
      <c r="J204" s="67"/>
    </row>
    <row r="205" spans="1:10" ht="12.75">
      <c r="A205" s="64"/>
      <c r="G205" s="83" t="s">
        <v>170</v>
      </c>
      <c r="H205" s="3"/>
      <c r="I205" s="83" t="s">
        <v>170</v>
      </c>
      <c r="J205" s="67"/>
    </row>
    <row r="206" spans="1:10" ht="12.75">
      <c r="A206" s="64"/>
      <c r="B206" t="s">
        <v>164</v>
      </c>
      <c r="G206" s="83">
        <v>0</v>
      </c>
      <c r="H206" s="3"/>
      <c r="I206" s="83">
        <f>747+1496</f>
        <v>2243</v>
      </c>
      <c r="J206" s="67"/>
    </row>
    <row r="207" spans="1:10" ht="12.75">
      <c r="A207" s="64"/>
      <c r="B207" t="s">
        <v>170</v>
      </c>
      <c r="G207" s="83" t="s">
        <v>170</v>
      </c>
      <c r="H207" s="3"/>
      <c r="I207" s="83" t="s">
        <v>170</v>
      </c>
      <c r="J207" s="67"/>
    </row>
    <row r="208" spans="1:10" ht="13.5" thickBot="1">
      <c r="A208" s="64"/>
      <c r="B208" t="s">
        <v>163</v>
      </c>
      <c r="G208" s="84">
        <f>SUM(G204:G207)</f>
        <v>60013490</v>
      </c>
      <c r="H208" s="3"/>
      <c r="I208" s="84">
        <f>SUM(I204:I207)</f>
        <v>60011508</v>
      </c>
      <c r="J208" s="31"/>
    </row>
    <row r="209" spans="1:10" ht="11.25" customHeight="1" thickTop="1">
      <c r="A209" s="64"/>
      <c r="B209" s="3"/>
      <c r="G209" s="3"/>
      <c r="H209" s="3"/>
      <c r="I209" s="3"/>
      <c r="J209" s="26"/>
    </row>
    <row r="210" spans="1:10" ht="12.75">
      <c r="A210" s="64"/>
      <c r="B210" s="3" t="s">
        <v>165</v>
      </c>
      <c r="G210" s="85">
        <v>2.66</v>
      </c>
      <c r="H210" s="3"/>
      <c r="I210" s="85">
        <v>2.66</v>
      </c>
      <c r="J210" s="26"/>
    </row>
    <row r="211" spans="1:9" ht="12.75">
      <c r="A211" s="64"/>
      <c r="B211" s="3"/>
      <c r="G211" s="3"/>
      <c r="H211" s="3"/>
      <c r="I211" s="3"/>
    </row>
    <row r="212" spans="1:9" ht="12.75">
      <c r="A212" s="64"/>
      <c r="B212" s="36" t="s">
        <v>162</v>
      </c>
      <c r="G212" s="3"/>
      <c r="H212" s="3"/>
      <c r="I212" s="3"/>
    </row>
    <row r="213" spans="1:9" ht="12.75">
      <c r="A213" s="64"/>
      <c r="B213" s="3" t="s">
        <v>227</v>
      </c>
      <c r="G213" s="3"/>
      <c r="H213" s="3"/>
      <c r="I213" s="3"/>
    </row>
    <row r="214" spans="1:9" ht="12.75">
      <c r="A214" s="64"/>
      <c r="B214" s="3" t="s">
        <v>228</v>
      </c>
      <c r="G214" s="3"/>
      <c r="H214" s="3"/>
      <c r="I214" s="3"/>
    </row>
    <row r="215" spans="1:2" ht="12.75">
      <c r="A215" s="64"/>
      <c r="B215" s="3"/>
    </row>
    <row r="216" ht="12.75">
      <c r="A216" s="64"/>
    </row>
    <row r="217" spans="1:2" ht="12.75">
      <c r="A217" t="s">
        <v>156</v>
      </c>
      <c r="B217" s="3"/>
    </row>
    <row r="218" spans="1:2" ht="12.75">
      <c r="A218" t="s">
        <v>157</v>
      </c>
      <c r="B218" s="3"/>
    </row>
    <row r="219" ht="12.75">
      <c r="B219" s="3"/>
    </row>
    <row r="220" spans="1:2" ht="12.75">
      <c r="A220" t="s">
        <v>158</v>
      </c>
      <c r="B220" s="3"/>
    </row>
    <row r="221" spans="1:2" ht="12.75">
      <c r="A221" t="s">
        <v>159</v>
      </c>
      <c r="B221" s="3"/>
    </row>
    <row r="222" ht="12.75">
      <c r="B222" s="3"/>
    </row>
    <row r="223" spans="1:2" ht="12.75">
      <c r="A223" t="s">
        <v>160</v>
      </c>
      <c r="B223" s="3"/>
    </row>
    <row r="224" spans="1:2" ht="12.75">
      <c r="A224" s="87" t="s">
        <v>218</v>
      </c>
      <c r="B224" s="3"/>
    </row>
    <row r="225" spans="1:2" ht="12.75">
      <c r="A225" s="64"/>
      <c r="B225" s="3"/>
    </row>
    <row r="226" spans="1:2" ht="12.75">
      <c r="A226" s="64"/>
      <c r="B226" s="3"/>
    </row>
    <row r="227" spans="1:2" ht="12.75">
      <c r="A227" s="64"/>
      <c r="B227" s="3"/>
    </row>
    <row r="228" spans="1:2" ht="12.75">
      <c r="A228" s="64"/>
      <c r="B228" s="3"/>
    </row>
    <row r="229" spans="1:2" ht="12.75">
      <c r="A229" s="64"/>
      <c r="B229" s="3"/>
    </row>
    <row r="230" spans="1:2" ht="12.75">
      <c r="A230" s="64"/>
      <c r="B230" s="3"/>
    </row>
    <row r="231" spans="1:2" ht="12.75">
      <c r="A231" s="64"/>
      <c r="B231" s="3"/>
    </row>
    <row r="232" spans="1:2" ht="12.75">
      <c r="A232" s="64"/>
      <c r="B232" s="3"/>
    </row>
    <row r="233" spans="1:2" ht="12.75">
      <c r="A233" s="64"/>
      <c r="B233" s="3"/>
    </row>
    <row r="234" spans="1:2" ht="12.75">
      <c r="A234" s="64"/>
      <c r="B234" s="3"/>
    </row>
    <row r="235" spans="1:2" ht="12.75">
      <c r="A235" s="64"/>
      <c r="B235" s="3"/>
    </row>
    <row r="236" spans="1:2" ht="12.75">
      <c r="A236" s="64"/>
      <c r="B236" s="3"/>
    </row>
    <row r="237" spans="1:2" ht="12.75">
      <c r="A237" s="64"/>
      <c r="B237" s="3"/>
    </row>
    <row r="238" spans="1:2" ht="12.75">
      <c r="A238" s="64"/>
      <c r="B238" s="3"/>
    </row>
    <row r="239" spans="1:2" ht="12.75">
      <c r="A239" s="64"/>
      <c r="B239" s="3"/>
    </row>
    <row r="240" spans="1:2" ht="12.75">
      <c r="A240" s="64"/>
      <c r="B240" s="3"/>
    </row>
    <row r="241" spans="1:2" ht="12.75">
      <c r="A241" s="64"/>
      <c r="B241" s="3"/>
    </row>
    <row r="242" spans="1:2" ht="12.75">
      <c r="A242" s="64"/>
      <c r="B242" s="3"/>
    </row>
    <row r="243" spans="1:2" ht="12.75">
      <c r="A243" s="64"/>
      <c r="B243" s="3"/>
    </row>
    <row r="244" spans="1:2" ht="12.75">
      <c r="A244" s="64"/>
      <c r="B244" s="3"/>
    </row>
    <row r="245" spans="1:2" ht="12.75">
      <c r="A245" s="64"/>
      <c r="B245" s="3"/>
    </row>
    <row r="246" spans="1:2" ht="12.75">
      <c r="A246" s="64"/>
      <c r="B246" s="3"/>
    </row>
    <row r="247" spans="1:2" ht="12.75">
      <c r="A247" s="64"/>
      <c r="B247" s="3"/>
    </row>
    <row r="248" spans="1:2" ht="12.75">
      <c r="A248" s="64"/>
      <c r="B248" s="3"/>
    </row>
    <row r="249" spans="1:2" ht="12.75">
      <c r="A249" s="64"/>
      <c r="B249" s="3"/>
    </row>
    <row r="250" spans="1:2" ht="12.75">
      <c r="A250" s="64"/>
      <c r="B250" s="3"/>
    </row>
    <row r="251" spans="1:2" ht="12.75">
      <c r="A251" s="64"/>
      <c r="B251" s="3"/>
    </row>
    <row r="252" spans="1:2" ht="12.75">
      <c r="A252" s="64"/>
      <c r="B252" s="3"/>
    </row>
    <row r="253" spans="1:2" ht="12.75">
      <c r="A253" s="64"/>
      <c r="B253" s="3"/>
    </row>
    <row r="254" spans="1:2" ht="12.75">
      <c r="A254" s="64"/>
      <c r="B254" s="3"/>
    </row>
    <row r="255" spans="1:2" ht="12.75">
      <c r="A255" s="64"/>
      <c r="B255" s="3"/>
    </row>
    <row r="256" spans="1:2" ht="12.75">
      <c r="A256" s="64"/>
      <c r="B256" s="3"/>
    </row>
    <row r="257" spans="1:2" ht="12.75">
      <c r="A257" s="64"/>
      <c r="B257" s="3"/>
    </row>
    <row r="258" spans="1:2" ht="12.75">
      <c r="A258" s="64"/>
      <c r="B258" s="3"/>
    </row>
    <row r="259" spans="1:2" ht="12.75">
      <c r="A259" s="64"/>
      <c r="B259" s="3"/>
    </row>
    <row r="260" spans="1:2" ht="12.75">
      <c r="A260" s="64"/>
      <c r="B260" s="3"/>
    </row>
    <row r="261" spans="1:2" ht="12.75">
      <c r="A261" s="64"/>
      <c r="B261" s="3"/>
    </row>
    <row r="262" spans="1:2" ht="12.75">
      <c r="A262" s="64"/>
      <c r="B262" s="3"/>
    </row>
    <row r="263" spans="1:2" ht="12.75">
      <c r="A263" s="64"/>
      <c r="B263" s="3"/>
    </row>
    <row r="264" spans="1:2" ht="12.75">
      <c r="A264" s="64"/>
      <c r="B264" s="3"/>
    </row>
    <row r="265" spans="1:2" ht="12.75">
      <c r="A265" s="64"/>
      <c r="B265" s="3"/>
    </row>
    <row r="266" spans="1:2" ht="12.75">
      <c r="A266" s="64"/>
      <c r="B266" s="3"/>
    </row>
    <row r="267" spans="1:2" ht="12.75">
      <c r="A267" s="64"/>
      <c r="B267" s="3"/>
    </row>
    <row r="268" spans="1:2" ht="12.75">
      <c r="A268" s="64"/>
      <c r="B268" s="3"/>
    </row>
    <row r="269" spans="1:2" ht="12.75">
      <c r="A269" s="64"/>
      <c r="B269" s="3"/>
    </row>
    <row r="270" spans="1:2" ht="12.75">
      <c r="A270" s="64"/>
      <c r="B270" s="3"/>
    </row>
    <row r="271" spans="1:2" ht="12.75">
      <c r="A271" s="64"/>
      <c r="B271" s="3"/>
    </row>
    <row r="272" spans="1:2" ht="12.75">
      <c r="A272" s="64"/>
      <c r="B272" s="3"/>
    </row>
    <row r="273" spans="1:2" ht="12.75">
      <c r="A273" s="64"/>
      <c r="B273" s="3"/>
    </row>
    <row r="274" spans="1:2" ht="12.75">
      <c r="A274" s="64"/>
      <c r="B274" s="3"/>
    </row>
    <row r="275" spans="1:2" ht="12.75">
      <c r="A275" s="64"/>
      <c r="B275" s="3"/>
    </row>
    <row r="276" spans="1:2" ht="12.75">
      <c r="A276" s="64"/>
      <c r="B276" s="3"/>
    </row>
    <row r="277" spans="1:2" ht="12.75">
      <c r="A277" s="64"/>
      <c r="B277" s="3"/>
    </row>
    <row r="278" spans="1:2" ht="12.75">
      <c r="A278" s="64"/>
      <c r="B278" s="3"/>
    </row>
    <row r="279" spans="1:2" ht="12.75">
      <c r="A279" s="64"/>
      <c r="B279" s="3"/>
    </row>
    <row r="280" spans="1:2" ht="12.75">
      <c r="A280" s="64"/>
      <c r="B280" s="3"/>
    </row>
    <row r="281" spans="1:2" ht="12.75">
      <c r="A281" s="64"/>
      <c r="B281" s="3"/>
    </row>
    <row r="282" spans="1:2" ht="12.75">
      <c r="A282" s="64"/>
      <c r="B282" s="3"/>
    </row>
    <row r="283" spans="1:2" ht="12.75">
      <c r="A283" s="64"/>
      <c r="B283" s="3"/>
    </row>
    <row r="284" spans="1:2" ht="12.75">
      <c r="A284" s="64"/>
      <c r="B284" s="3"/>
    </row>
    <row r="285" spans="1:2" ht="12.75">
      <c r="A285" s="64"/>
      <c r="B285" s="3"/>
    </row>
    <row r="286" spans="1:2" ht="12.75">
      <c r="A286" s="64"/>
      <c r="B286" s="3"/>
    </row>
    <row r="287" spans="1:2" ht="12.75">
      <c r="A287" s="64"/>
      <c r="B287" s="3"/>
    </row>
    <row r="288" spans="1:2" ht="12.75">
      <c r="A288" s="64"/>
      <c r="B288" s="3"/>
    </row>
    <row r="289" spans="1:2" ht="12.75">
      <c r="A289" s="64"/>
      <c r="B289" s="3"/>
    </row>
    <row r="290" spans="1:2" ht="12.75">
      <c r="A290" s="64"/>
      <c r="B290" s="3"/>
    </row>
    <row r="291" spans="1:2" ht="12.75">
      <c r="A291" s="64"/>
      <c r="B291" s="3"/>
    </row>
    <row r="292" spans="1:2" ht="12.75">
      <c r="A292" s="64"/>
      <c r="B292" s="3"/>
    </row>
    <row r="293" spans="1:2" ht="12.75">
      <c r="A293" s="64"/>
      <c r="B293" s="3"/>
    </row>
    <row r="294" spans="1:2" ht="12.75">
      <c r="A294" s="64"/>
      <c r="B294" s="3"/>
    </row>
    <row r="295" spans="1:2" ht="12.75">
      <c r="A295" s="64"/>
      <c r="B295" s="3"/>
    </row>
    <row r="296" spans="1:2" ht="12.75">
      <c r="A296" s="64"/>
      <c r="B296" s="3"/>
    </row>
    <row r="297" spans="1:2" ht="12.75">
      <c r="A297" s="64"/>
      <c r="B297" s="3"/>
    </row>
    <row r="298" spans="1:2" ht="12.75">
      <c r="A298" s="64"/>
      <c r="B298" s="3"/>
    </row>
    <row r="299" spans="1:2" ht="12.75">
      <c r="A299" s="64"/>
      <c r="B299" s="3"/>
    </row>
    <row r="300" spans="1:2" ht="12.75">
      <c r="A300" s="64"/>
      <c r="B300" s="3"/>
    </row>
    <row r="301" spans="1:2" ht="12.75">
      <c r="A301" s="64"/>
      <c r="B301" s="3"/>
    </row>
    <row r="302" spans="1:2" ht="12.75">
      <c r="A302" s="64"/>
      <c r="B302" s="3"/>
    </row>
    <row r="303" spans="1:2" ht="12.75">
      <c r="A303" s="64"/>
      <c r="B303" s="3"/>
    </row>
    <row r="304" spans="1:2" ht="12.75">
      <c r="A304" s="64"/>
      <c r="B304" s="3"/>
    </row>
    <row r="305" spans="1:2" ht="12.75">
      <c r="A305" s="64"/>
      <c r="B305" s="3"/>
    </row>
    <row r="306" spans="1:2" ht="12.75">
      <c r="A306" s="64"/>
      <c r="B306" s="3"/>
    </row>
    <row r="307" spans="1:2" ht="12.75">
      <c r="A307" s="64"/>
      <c r="B307" s="3"/>
    </row>
    <row r="308" spans="1:2" ht="12.75">
      <c r="A308" s="64"/>
      <c r="B308" s="3"/>
    </row>
    <row r="309" spans="1:2" ht="12.75">
      <c r="A309" s="64"/>
      <c r="B309" s="3"/>
    </row>
    <row r="310" spans="1:2" ht="12.75">
      <c r="A310" s="64"/>
      <c r="B310" s="3"/>
    </row>
    <row r="311" spans="1:2" ht="12.75">
      <c r="A311" s="64"/>
      <c r="B311" s="3"/>
    </row>
    <row r="312" spans="1:2" ht="12.75">
      <c r="A312" s="64"/>
      <c r="B312" s="3"/>
    </row>
    <row r="313" spans="1:2" ht="12.75">
      <c r="A313" s="64"/>
      <c r="B313" s="3"/>
    </row>
    <row r="314" spans="1:2" ht="12.75">
      <c r="A314" s="64"/>
      <c r="B314" s="3"/>
    </row>
    <row r="315" spans="1:2" ht="12.75">
      <c r="A315" s="64"/>
      <c r="B315" s="3"/>
    </row>
    <row r="316" spans="1:2" ht="12.75">
      <c r="A316" s="64"/>
      <c r="B316" s="3"/>
    </row>
    <row r="317" spans="1:2" ht="12.75">
      <c r="A317" s="64"/>
      <c r="B317" s="3"/>
    </row>
    <row r="318" spans="1:2" ht="12.75">
      <c r="A318" s="64"/>
      <c r="B318" s="3"/>
    </row>
    <row r="319" spans="1:2" ht="12.75">
      <c r="A319" s="64"/>
      <c r="B319" s="3"/>
    </row>
    <row r="320" spans="1:2" ht="12.75">
      <c r="A320" s="64"/>
      <c r="B320" s="3"/>
    </row>
    <row r="321" spans="1:2" ht="12.75">
      <c r="A321" s="64"/>
      <c r="B321" s="3"/>
    </row>
    <row r="322" spans="1:2" ht="12.75">
      <c r="A322" s="64"/>
      <c r="B322" s="3"/>
    </row>
    <row r="323" spans="1:2" ht="12.75">
      <c r="A323" s="64"/>
      <c r="B323" s="3"/>
    </row>
    <row r="324" spans="1:2" ht="12.75">
      <c r="A324" s="64"/>
      <c r="B324" s="3"/>
    </row>
    <row r="325" spans="1:2" ht="12.75">
      <c r="A325" s="64"/>
      <c r="B325" s="3"/>
    </row>
    <row r="326" spans="1:2" ht="12.75">
      <c r="A326" s="64"/>
      <c r="B326" s="3"/>
    </row>
    <row r="327" spans="1:2" ht="12.75">
      <c r="A327" s="64"/>
      <c r="B327" s="3"/>
    </row>
    <row r="328" spans="1:2" ht="12.75">
      <c r="A328" s="64"/>
      <c r="B328" s="3"/>
    </row>
    <row r="329" spans="1:2" ht="12.75">
      <c r="A329" s="64"/>
      <c r="B329" s="3"/>
    </row>
    <row r="330" spans="1:2" ht="12.75">
      <c r="A330" s="64"/>
      <c r="B330" s="3"/>
    </row>
    <row r="331" spans="1:2" ht="12.75">
      <c r="A331" s="64"/>
      <c r="B331" s="3"/>
    </row>
    <row r="332" spans="1:2" ht="12.75">
      <c r="A332" s="64"/>
      <c r="B332" s="3"/>
    </row>
    <row r="333" spans="1:2" ht="12.75">
      <c r="A333" s="64"/>
      <c r="B333" s="3"/>
    </row>
    <row r="334" spans="1:2" ht="12.75">
      <c r="A334" s="64"/>
      <c r="B334" s="3"/>
    </row>
    <row r="335" spans="1:2" ht="12.75">
      <c r="A335" s="64"/>
      <c r="B335" s="3"/>
    </row>
    <row r="336" spans="1:2" ht="12.75">
      <c r="A336" s="64"/>
      <c r="B336" s="3"/>
    </row>
    <row r="337" spans="1:2" ht="12.75">
      <c r="A337" s="64"/>
      <c r="B337" s="3"/>
    </row>
    <row r="338" spans="1:2" ht="12.75">
      <c r="A338" s="64"/>
      <c r="B338" s="3"/>
    </row>
    <row r="339" spans="1:2" ht="12.75">
      <c r="A339" s="64"/>
      <c r="B339" s="3"/>
    </row>
    <row r="340" spans="1:2" ht="12.75">
      <c r="A340" s="64"/>
      <c r="B340" s="3"/>
    </row>
    <row r="341" spans="1:2" ht="12.75">
      <c r="A341" s="64"/>
      <c r="B341" s="3"/>
    </row>
    <row r="342" spans="1:2" ht="12.75">
      <c r="A342" s="64"/>
      <c r="B342" s="3"/>
    </row>
    <row r="343" spans="1:2" ht="12.75">
      <c r="A343" s="64"/>
      <c r="B343" s="3"/>
    </row>
    <row r="344" spans="1:2" ht="12.75">
      <c r="A344" s="64"/>
      <c r="B344" s="3"/>
    </row>
    <row r="345" spans="1:2" ht="12.75">
      <c r="A345" s="64"/>
      <c r="B345" s="3"/>
    </row>
    <row r="346" spans="1:2" ht="12.75">
      <c r="A346" s="64"/>
      <c r="B346" s="3"/>
    </row>
    <row r="347" spans="1:2" ht="12.75">
      <c r="A347" s="64"/>
      <c r="B347" s="3"/>
    </row>
    <row r="348" spans="1:2" ht="12.75">
      <c r="A348" s="64"/>
      <c r="B348" s="3"/>
    </row>
    <row r="349" spans="1:2" ht="12.75">
      <c r="A349" s="64"/>
      <c r="B349" s="3"/>
    </row>
    <row r="350" spans="1:2" ht="12.75">
      <c r="A350" s="64"/>
      <c r="B350" s="3"/>
    </row>
    <row r="351" spans="1:2" ht="12.75">
      <c r="A351" s="64"/>
      <c r="B351" s="3"/>
    </row>
    <row r="352" spans="1:2" ht="12.75">
      <c r="A352" s="64"/>
      <c r="B352" s="3"/>
    </row>
    <row r="353" spans="1:2" ht="12.75">
      <c r="A353" s="64"/>
      <c r="B353" s="3"/>
    </row>
    <row r="354" spans="1:2" ht="12.75">
      <c r="A354" s="64"/>
      <c r="B354" s="3"/>
    </row>
    <row r="355" spans="1:2" ht="12.75">
      <c r="A355" s="64"/>
      <c r="B355" s="3"/>
    </row>
    <row r="356" spans="1:2" ht="12.75">
      <c r="A356" s="64"/>
      <c r="B356" s="3"/>
    </row>
    <row r="357" spans="1:2" ht="12.75">
      <c r="A357" s="64"/>
      <c r="B357" s="3"/>
    </row>
    <row r="358" spans="1:2" ht="12.75">
      <c r="A358" s="64"/>
      <c r="B358" s="3"/>
    </row>
    <row r="359" spans="1:2" ht="12.75">
      <c r="A359" s="64"/>
      <c r="B359" s="3"/>
    </row>
    <row r="360" spans="1:2" ht="12.75">
      <c r="A360" s="64"/>
      <c r="B360" s="3"/>
    </row>
    <row r="361" spans="1:2" ht="12.75">
      <c r="A361" s="64"/>
      <c r="B361" s="3"/>
    </row>
    <row r="362" spans="1:2" ht="12.75">
      <c r="A362" s="64"/>
      <c r="B362" s="3"/>
    </row>
    <row r="363" spans="1:2" ht="12.75">
      <c r="A363" s="64"/>
      <c r="B363" s="3"/>
    </row>
    <row r="364" spans="1:2" ht="12.75">
      <c r="A364" s="64"/>
      <c r="B364" s="3"/>
    </row>
    <row r="365" spans="1:2" ht="12.75">
      <c r="A365" s="64"/>
      <c r="B365" s="3"/>
    </row>
    <row r="366" spans="1:2" ht="12.75">
      <c r="A366" s="64"/>
      <c r="B366" s="3"/>
    </row>
    <row r="367" spans="1:2" ht="12.75">
      <c r="A367" s="64"/>
      <c r="B367" s="3"/>
    </row>
    <row r="368" spans="1:2" ht="12.75">
      <c r="A368" s="64"/>
      <c r="B368" s="3"/>
    </row>
    <row r="369" spans="1:2" ht="12.75">
      <c r="A369" s="64"/>
      <c r="B369" s="3"/>
    </row>
    <row r="370" spans="1:2" ht="12.75">
      <c r="A370" s="64"/>
      <c r="B370" s="3"/>
    </row>
    <row r="371" spans="1:2" ht="12.75">
      <c r="A371" s="64"/>
      <c r="B371" s="3"/>
    </row>
    <row r="372" spans="1:2" ht="12.75">
      <c r="A372" s="64"/>
      <c r="B372" s="3"/>
    </row>
    <row r="373" spans="1:2" ht="12.75">
      <c r="A373" s="64"/>
      <c r="B373" s="3"/>
    </row>
    <row r="374" spans="1:2" ht="12.75">
      <c r="A374" s="64"/>
      <c r="B374" s="3"/>
    </row>
    <row r="375" spans="1:2" ht="12.75">
      <c r="A375" s="64"/>
      <c r="B375" s="3"/>
    </row>
    <row r="376" spans="1:2" ht="12.75">
      <c r="A376" s="64"/>
      <c r="B376" s="3"/>
    </row>
    <row r="377" spans="1:2" ht="12.75">
      <c r="A377" s="64"/>
      <c r="B377" s="3"/>
    </row>
    <row r="378" spans="1:2" ht="12.75">
      <c r="A378" s="64"/>
      <c r="B378" s="3"/>
    </row>
    <row r="379" spans="1:2" ht="12.75">
      <c r="A379" s="64"/>
      <c r="B379" s="3"/>
    </row>
    <row r="380" spans="1:2" ht="12.75">
      <c r="A380" s="64"/>
      <c r="B380" s="3"/>
    </row>
    <row r="381" spans="1:2" ht="12.75">
      <c r="A381" s="64"/>
      <c r="B381" s="3"/>
    </row>
    <row r="382" spans="1:2" ht="12.75">
      <c r="A382" s="64"/>
      <c r="B382" s="3"/>
    </row>
    <row r="383" spans="1:2" ht="12.75">
      <c r="A383" s="64"/>
      <c r="B383" s="3"/>
    </row>
    <row r="384" spans="1:2" ht="12.75">
      <c r="A384" s="64"/>
      <c r="B384" s="3"/>
    </row>
    <row r="385" spans="1:2" ht="12.75">
      <c r="A385" s="64"/>
      <c r="B385" s="3"/>
    </row>
    <row r="386" spans="1:2" ht="12.75">
      <c r="A386" s="64"/>
      <c r="B386" s="3"/>
    </row>
    <row r="387" spans="1:2" ht="12.75">
      <c r="A387" s="64"/>
      <c r="B387" s="3"/>
    </row>
    <row r="388" spans="1:2" ht="12.75">
      <c r="A388" s="64"/>
      <c r="B388" s="3"/>
    </row>
    <row r="389" spans="1:2" ht="12.75">
      <c r="A389" s="64"/>
      <c r="B389" s="3"/>
    </row>
    <row r="390" spans="1:2" ht="12.75">
      <c r="A390" s="64"/>
      <c r="B390" s="3"/>
    </row>
    <row r="391" spans="1:2" ht="12.75">
      <c r="A391" s="64"/>
      <c r="B391" s="3"/>
    </row>
    <row r="392" spans="1:2" ht="12.75">
      <c r="A392" s="64"/>
      <c r="B392" s="3"/>
    </row>
    <row r="393" spans="1:2" ht="12.75">
      <c r="A393" s="64"/>
      <c r="B393" s="3"/>
    </row>
    <row r="394" spans="1:2" ht="12.75">
      <c r="A394" s="64"/>
      <c r="B394" s="3"/>
    </row>
    <row r="395" spans="1:2" ht="12.75">
      <c r="A395" s="64"/>
      <c r="B395" s="3"/>
    </row>
    <row r="396" spans="1:2" ht="12.75">
      <c r="A396" s="64"/>
      <c r="B396" s="3"/>
    </row>
    <row r="397" spans="1:2" ht="12.75">
      <c r="A397" s="64"/>
      <c r="B397" s="3"/>
    </row>
    <row r="398" spans="1:2" ht="12.75">
      <c r="A398" s="64"/>
      <c r="B398" s="3"/>
    </row>
    <row r="399" spans="1:2" ht="12.75">
      <c r="A399" s="64"/>
      <c r="B399" s="3"/>
    </row>
    <row r="400" spans="1:2" ht="12.75">
      <c r="A400" s="64"/>
      <c r="B400" s="3"/>
    </row>
    <row r="401" spans="1:2" ht="12.75">
      <c r="A401" s="64"/>
      <c r="B401" s="3"/>
    </row>
    <row r="402" spans="1:2" ht="12.75">
      <c r="A402" s="64"/>
      <c r="B402" s="3"/>
    </row>
    <row r="403" spans="1:2" ht="12.75">
      <c r="A403" s="64"/>
      <c r="B403" s="3"/>
    </row>
    <row r="404" spans="1:2" ht="12.75">
      <c r="A404" s="64"/>
      <c r="B404" s="3"/>
    </row>
    <row r="405" spans="1:2" ht="12.75">
      <c r="A405" s="64"/>
      <c r="B405" s="3"/>
    </row>
    <row r="406" spans="1:2" ht="12.75">
      <c r="A406" s="64"/>
      <c r="B406" s="3"/>
    </row>
    <row r="407" spans="1:2" ht="12.75">
      <c r="A407" s="64"/>
      <c r="B407" s="3"/>
    </row>
    <row r="408" spans="1:2" ht="12.75">
      <c r="A408" s="64"/>
      <c r="B408" s="3"/>
    </row>
    <row r="409" spans="1:2" ht="12.75">
      <c r="A409" s="64"/>
      <c r="B409" s="3"/>
    </row>
    <row r="410" spans="1:2" ht="12.75">
      <c r="A410" s="64"/>
      <c r="B410" s="3"/>
    </row>
    <row r="411" spans="1:2" ht="12.75">
      <c r="A411" s="64"/>
      <c r="B411" s="3"/>
    </row>
    <row r="412" spans="1:2" ht="12.75">
      <c r="A412" s="64"/>
      <c r="B412" s="3"/>
    </row>
    <row r="413" spans="1:2" ht="12.75">
      <c r="A413" s="64"/>
      <c r="B413" s="3"/>
    </row>
    <row r="414" spans="1:2" ht="12.75">
      <c r="A414" s="64"/>
      <c r="B414" s="3"/>
    </row>
    <row r="415" spans="1:2" ht="12.75">
      <c r="A415" s="64"/>
      <c r="B415" s="3"/>
    </row>
    <row r="416" spans="1:2" ht="12.75">
      <c r="A416" s="64"/>
      <c r="B416" s="3"/>
    </row>
    <row r="417" spans="1:2" ht="12.75">
      <c r="A417" s="64"/>
      <c r="B417" s="3"/>
    </row>
    <row r="418" spans="1:2" ht="12.75">
      <c r="A418" s="64"/>
      <c r="B418" s="3"/>
    </row>
    <row r="419" spans="1:2" ht="12.75">
      <c r="A419" s="64"/>
      <c r="B419" s="3"/>
    </row>
    <row r="420" spans="1:2" ht="12.75">
      <c r="A420" s="64"/>
      <c r="B420" s="3"/>
    </row>
    <row r="421" spans="1:2" ht="12.75">
      <c r="A421" s="64"/>
      <c r="B421" s="3"/>
    </row>
    <row r="422" spans="1:2" ht="12.75">
      <c r="A422" s="64"/>
      <c r="B422" s="3"/>
    </row>
    <row r="423" spans="1:2" ht="12.75">
      <c r="A423" s="64"/>
      <c r="B423" s="3"/>
    </row>
    <row r="424" spans="1:2" ht="12.75">
      <c r="A424" s="64"/>
      <c r="B424" s="3"/>
    </row>
    <row r="425" spans="1:2" ht="12.75">
      <c r="A425" s="64"/>
      <c r="B425" s="3"/>
    </row>
    <row r="426" spans="1:2" ht="12.75">
      <c r="A426" s="64"/>
      <c r="B426" s="3"/>
    </row>
    <row r="427" spans="1:2" ht="12.75">
      <c r="A427" s="64"/>
      <c r="B427" s="3"/>
    </row>
    <row r="428" spans="1:2" ht="12.75">
      <c r="A428" s="64"/>
      <c r="B428" s="3"/>
    </row>
    <row r="429" spans="1:2" ht="12.75">
      <c r="A429" s="64"/>
      <c r="B429" s="3"/>
    </row>
    <row r="430" spans="1:2" ht="12.75">
      <c r="A430" s="64"/>
      <c r="B430" s="3"/>
    </row>
    <row r="431" spans="1:2" ht="12.75">
      <c r="A431" s="64"/>
      <c r="B431" s="3"/>
    </row>
    <row r="432" spans="1:2" ht="12.75">
      <c r="A432" s="64"/>
      <c r="B432" s="3"/>
    </row>
    <row r="433" spans="1:2" ht="12.75">
      <c r="A433" s="64"/>
      <c r="B433" s="3"/>
    </row>
    <row r="434" spans="1:2" ht="12.75">
      <c r="A434" s="64"/>
      <c r="B434" s="3"/>
    </row>
    <row r="435" spans="1:2" ht="12.75">
      <c r="A435" s="64"/>
      <c r="B435" s="3"/>
    </row>
    <row r="436" spans="1:2" ht="12.75">
      <c r="A436" s="64"/>
      <c r="B436" s="3"/>
    </row>
    <row r="437" spans="1:2" ht="12.75">
      <c r="A437" s="64"/>
      <c r="B437" s="3"/>
    </row>
    <row r="438" spans="1:2" ht="12.75">
      <c r="A438" s="64"/>
      <c r="B438" s="3"/>
    </row>
    <row r="439" spans="1:2" ht="12.75">
      <c r="A439" s="64"/>
      <c r="B439" s="3"/>
    </row>
    <row r="440" spans="1:2" ht="12.75">
      <c r="A440" s="64"/>
      <c r="B440" s="3"/>
    </row>
    <row r="441" spans="1:2" ht="12.75">
      <c r="A441" s="64"/>
      <c r="B441" s="3"/>
    </row>
    <row r="442" spans="1:2" ht="12.75">
      <c r="A442" s="64"/>
      <c r="B442" s="3"/>
    </row>
    <row r="443" spans="1:2" ht="12.75">
      <c r="A443" s="64"/>
      <c r="B443" s="3"/>
    </row>
    <row r="444" spans="1:2" ht="12.75">
      <c r="A444" s="64"/>
      <c r="B444" s="3"/>
    </row>
    <row r="445" spans="1:2" ht="12.75">
      <c r="A445" s="64"/>
      <c r="B445" s="3"/>
    </row>
    <row r="446" spans="1:2" ht="12.75">
      <c r="A446" s="64"/>
      <c r="B446" s="3"/>
    </row>
    <row r="447" spans="1:2" ht="12.75">
      <c r="A447" s="64"/>
      <c r="B447" s="3"/>
    </row>
    <row r="448" spans="1:2" ht="12.75">
      <c r="A448" s="64"/>
      <c r="B448" s="3"/>
    </row>
    <row r="449" spans="1:2" ht="12.75">
      <c r="A449" s="64"/>
      <c r="B449" s="3"/>
    </row>
    <row r="450" spans="1:2" ht="12.75">
      <c r="A450" s="64"/>
      <c r="B450" s="3"/>
    </row>
    <row r="451" spans="1:2" ht="12.75">
      <c r="A451" s="64"/>
      <c r="B451" s="3"/>
    </row>
    <row r="452" spans="1:2" ht="12.75">
      <c r="A452" s="64"/>
      <c r="B452" s="3"/>
    </row>
    <row r="453" spans="1:2" ht="12.75">
      <c r="A453" s="64"/>
      <c r="B453" s="3"/>
    </row>
    <row r="454" spans="1:2" ht="12.75">
      <c r="A454" s="64"/>
      <c r="B454" s="3"/>
    </row>
    <row r="455" spans="1:2" ht="12.75">
      <c r="A455" s="64"/>
      <c r="B455" s="3"/>
    </row>
    <row r="456" spans="1:2" ht="12.75">
      <c r="A456" s="64"/>
      <c r="B456" s="3"/>
    </row>
    <row r="457" spans="1:2" ht="12.75">
      <c r="A457" s="64"/>
      <c r="B457" s="3"/>
    </row>
    <row r="458" spans="1:2" ht="12.75">
      <c r="A458" s="64"/>
      <c r="B458" s="3"/>
    </row>
    <row r="459" spans="1:2" ht="12.75">
      <c r="A459" s="64"/>
      <c r="B459" s="3"/>
    </row>
    <row r="460" spans="1:2" ht="12.75">
      <c r="A460" s="64"/>
      <c r="B460" s="3"/>
    </row>
    <row r="461" spans="1:2" ht="12.75">
      <c r="A461" s="64"/>
      <c r="B461" s="3"/>
    </row>
    <row r="462" spans="1:2" ht="12.75">
      <c r="A462" s="64"/>
      <c r="B462" s="3"/>
    </row>
    <row r="463" spans="1:2" ht="12.75">
      <c r="A463" s="64"/>
      <c r="B463" s="3"/>
    </row>
    <row r="464" spans="1:2" ht="12.75">
      <c r="A464" s="64"/>
      <c r="B464" s="3"/>
    </row>
    <row r="465" spans="1:2" ht="12.75">
      <c r="A465" s="64"/>
      <c r="B465" s="3"/>
    </row>
    <row r="466" spans="1:2" ht="12.75">
      <c r="A466" s="64"/>
      <c r="B466" s="3"/>
    </row>
    <row r="467" spans="1:2" ht="12.75">
      <c r="A467" s="64"/>
      <c r="B467" s="3"/>
    </row>
    <row r="468" spans="1:2" ht="12.75">
      <c r="A468" s="64"/>
      <c r="B468" s="3"/>
    </row>
    <row r="469" spans="1:2" ht="12.75">
      <c r="A469" s="64"/>
      <c r="B469" s="3"/>
    </row>
    <row r="470" spans="1:2" ht="12.75">
      <c r="A470" s="64"/>
      <c r="B470" s="3"/>
    </row>
    <row r="471" spans="1:2" ht="12.75">
      <c r="A471" s="64"/>
      <c r="B471" s="3"/>
    </row>
    <row r="472" spans="1:2" ht="12.75">
      <c r="A472" s="64"/>
      <c r="B472" s="3"/>
    </row>
    <row r="473" spans="1:2" ht="12.75">
      <c r="A473" s="64"/>
      <c r="B473" s="3"/>
    </row>
    <row r="474" spans="1:2" ht="12.75">
      <c r="A474" s="64"/>
      <c r="B474" s="3"/>
    </row>
    <row r="475" spans="1:2" ht="12.75">
      <c r="A475" s="64"/>
      <c r="B475" s="3"/>
    </row>
    <row r="476" spans="1:2" ht="12.75">
      <c r="A476" s="64"/>
      <c r="B476" s="3"/>
    </row>
    <row r="477" spans="1:2" ht="12.75">
      <c r="A477" s="64"/>
      <c r="B477" s="3"/>
    </row>
    <row r="478" spans="1:2" ht="12.75">
      <c r="A478" s="64"/>
      <c r="B478" s="3"/>
    </row>
    <row r="479" spans="1:2" ht="12.75">
      <c r="A479" s="64"/>
      <c r="B479" s="3"/>
    </row>
    <row r="480" spans="1:2" ht="12.75">
      <c r="A480" s="64"/>
      <c r="B480" s="3"/>
    </row>
    <row r="481" spans="1:2" ht="12.75">
      <c r="A481" s="64"/>
      <c r="B481" s="3"/>
    </row>
    <row r="482" spans="1:2" ht="12.75">
      <c r="A482" s="64"/>
      <c r="B482" s="3"/>
    </row>
    <row r="483" spans="1:2" ht="12.75">
      <c r="A483" s="64"/>
      <c r="B483" s="3"/>
    </row>
    <row r="484" spans="1:2" ht="12.75">
      <c r="A484" s="64"/>
      <c r="B484" s="3"/>
    </row>
    <row r="485" spans="1:2" ht="12.75">
      <c r="A485" s="64"/>
      <c r="B485" s="3"/>
    </row>
    <row r="486" spans="1:2" ht="12.75">
      <c r="A486" s="64"/>
      <c r="B486" s="3"/>
    </row>
    <row r="487" spans="1:2" ht="12.75">
      <c r="A487" s="64"/>
      <c r="B487" s="3"/>
    </row>
    <row r="488" spans="1:2" ht="12.75">
      <c r="A488" s="64"/>
      <c r="B488" s="3"/>
    </row>
    <row r="489" spans="1:2" ht="12.75">
      <c r="A489" s="64"/>
      <c r="B489" s="3"/>
    </row>
    <row r="490" spans="1:2" ht="12.75">
      <c r="A490" s="64"/>
      <c r="B490" s="3"/>
    </row>
    <row r="491" spans="1:2" ht="12.75">
      <c r="A491" s="64"/>
      <c r="B491" s="3"/>
    </row>
    <row r="492" spans="1:2" ht="12.75">
      <c r="A492" s="64"/>
      <c r="B492" s="3"/>
    </row>
    <row r="493" spans="1:2" ht="12.75">
      <c r="A493" s="64"/>
      <c r="B493" s="3"/>
    </row>
    <row r="494" spans="1:2" ht="12.75">
      <c r="A494" s="64"/>
      <c r="B494" s="3"/>
    </row>
    <row r="495" spans="1:2" ht="12.75">
      <c r="A495" s="64"/>
      <c r="B495" s="3"/>
    </row>
    <row r="496" spans="1:2" ht="12.75">
      <c r="A496" s="64"/>
      <c r="B496" s="3"/>
    </row>
    <row r="497" spans="1:2" ht="12.75">
      <c r="A497" s="64"/>
      <c r="B497" s="3"/>
    </row>
    <row r="498" spans="1:2" ht="12.75">
      <c r="A498" s="64"/>
      <c r="B498" s="3"/>
    </row>
    <row r="499" spans="1:2" ht="12.75">
      <c r="A499" s="64"/>
      <c r="B499" s="3"/>
    </row>
    <row r="500" spans="1:2" ht="12.75">
      <c r="A500" s="64"/>
      <c r="B500" s="3"/>
    </row>
    <row r="501" spans="1:2" ht="12.75">
      <c r="A501" s="64"/>
      <c r="B501" s="3"/>
    </row>
    <row r="502" spans="1:2" ht="12.75">
      <c r="A502" s="64"/>
      <c r="B502" s="3"/>
    </row>
    <row r="503" spans="1:2" ht="12.75">
      <c r="A503" s="64"/>
      <c r="B503" s="3"/>
    </row>
    <row r="504" spans="1:2" ht="12.75">
      <c r="A504" s="64"/>
      <c r="B504" s="3"/>
    </row>
    <row r="505" spans="1:2" ht="12.75">
      <c r="A505" s="64"/>
      <c r="B505" s="3"/>
    </row>
    <row r="506" spans="1:2" ht="12.75">
      <c r="A506" s="64"/>
      <c r="B506" s="3"/>
    </row>
    <row r="507" spans="1:2" ht="12.75">
      <c r="A507" s="64"/>
      <c r="B507" s="3"/>
    </row>
    <row r="508" spans="1:2" ht="12.75">
      <c r="A508" s="64"/>
      <c r="B508" s="3"/>
    </row>
    <row r="509" spans="1:2" ht="12.75">
      <c r="A509" s="64"/>
      <c r="B509" s="3"/>
    </row>
    <row r="510" spans="1:2" ht="12.75">
      <c r="A510" s="64"/>
      <c r="B510" s="3"/>
    </row>
    <row r="511" spans="1:2" ht="12.75">
      <c r="A511" s="64"/>
      <c r="B511" s="3"/>
    </row>
    <row r="512" spans="1:2" ht="12.75">
      <c r="A512" s="64"/>
      <c r="B512" s="3"/>
    </row>
    <row r="513" spans="1:2" ht="12.75">
      <c r="A513" s="64"/>
      <c r="B513" s="3"/>
    </row>
    <row r="514" spans="1:2" ht="12.75">
      <c r="A514" s="64"/>
      <c r="B514" s="3"/>
    </row>
    <row r="515" spans="1:2" ht="12.75">
      <c r="A515" s="64"/>
      <c r="B515" s="3"/>
    </row>
    <row r="516" spans="1:2" ht="12.75">
      <c r="A516" s="64"/>
      <c r="B516" s="3"/>
    </row>
    <row r="517" spans="1:2" ht="12.75">
      <c r="A517" s="64"/>
      <c r="B517" s="3"/>
    </row>
    <row r="518" spans="1:2" ht="12.75">
      <c r="A518" s="64"/>
      <c r="B518" s="3"/>
    </row>
    <row r="519" spans="1:2" ht="12.75">
      <c r="A519" s="64"/>
      <c r="B519" s="3"/>
    </row>
    <row r="520" spans="1:2" ht="12.75">
      <c r="A520" s="64"/>
      <c r="B520" s="3"/>
    </row>
    <row r="521" spans="1:2" ht="12.75">
      <c r="A521" s="64"/>
      <c r="B521" s="3"/>
    </row>
    <row r="522" spans="1:2" ht="12.75">
      <c r="A522" s="64"/>
      <c r="B522" s="3"/>
    </row>
    <row r="523" spans="1:2" ht="12.75">
      <c r="A523" s="64"/>
      <c r="B523" s="3"/>
    </row>
    <row r="524" spans="1:2" ht="12.75">
      <c r="A524" s="64"/>
      <c r="B524" s="3"/>
    </row>
    <row r="525" spans="1:2" ht="12.75">
      <c r="A525" s="64"/>
      <c r="B525" s="3"/>
    </row>
    <row r="526" spans="1:2" ht="12.75">
      <c r="A526" s="64"/>
      <c r="B526" s="3"/>
    </row>
    <row r="527" spans="1:2" ht="12.75">
      <c r="A527" s="64"/>
      <c r="B527" s="3"/>
    </row>
    <row r="528" spans="1:2" ht="12.75">
      <c r="A528" s="64"/>
      <c r="B528" s="3"/>
    </row>
    <row r="529" spans="1:2" ht="12.75">
      <c r="A529" s="64"/>
      <c r="B529" s="3"/>
    </row>
    <row r="530" spans="1:2" ht="12.75">
      <c r="A530" s="64"/>
      <c r="B530" s="3"/>
    </row>
    <row r="531" spans="1:2" ht="12.75">
      <c r="A531" s="64"/>
      <c r="B531" s="3"/>
    </row>
    <row r="532" spans="1:2" ht="12.75">
      <c r="A532" s="64"/>
      <c r="B532" s="3"/>
    </row>
    <row r="533" spans="1:2" ht="12.75">
      <c r="A533" s="64"/>
      <c r="B533" s="3"/>
    </row>
    <row r="534" spans="1:2" ht="12.75">
      <c r="A534" s="64"/>
      <c r="B534" s="3"/>
    </row>
    <row r="535" spans="1:2" ht="12.75">
      <c r="A535" s="64"/>
      <c r="B535" s="3"/>
    </row>
    <row r="536" spans="1:2" ht="12.75">
      <c r="A536" s="64"/>
      <c r="B536" s="3"/>
    </row>
    <row r="537" spans="1:2" ht="12.75">
      <c r="A537" s="64"/>
      <c r="B537" s="3"/>
    </row>
    <row r="538" spans="1:2" ht="12.75">
      <c r="A538" s="64"/>
      <c r="B538" s="3"/>
    </row>
    <row r="539" spans="1:2" ht="12.75">
      <c r="A539" s="64"/>
      <c r="B539" s="3"/>
    </row>
    <row r="540" spans="1:2" ht="12.75">
      <c r="A540" s="64"/>
      <c r="B540" s="3"/>
    </row>
    <row r="541" spans="1:2" ht="12.75">
      <c r="A541" s="64"/>
      <c r="B541" s="3"/>
    </row>
    <row r="542" spans="1:2" ht="12.75">
      <c r="A542" s="64"/>
      <c r="B542" s="3"/>
    </row>
    <row r="543" spans="1:2" ht="12.75">
      <c r="A543" s="64"/>
      <c r="B543" s="3"/>
    </row>
    <row r="544" spans="1:2" ht="12.75">
      <c r="A544" s="64"/>
      <c r="B544" s="3"/>
    </row>
    <row r="545" spans="1:2" ht="12.75">
      <c r="A545" s="64"/>
      <c r="B545" s="3"/>
    </row>
    <row r="546" spans="1:2" ht="12.75">
      <c r="A546" s="64"/>
      <c r="B546" s="3"/>
    </row>
    <row r="547" spans="1:2" ht="12.75">
      <c r="A547" s="64"/>
      <c r="B547" s="3"/>
    </row>
    <row r="548" spans="1:2" ht="12.75">
      <c r="A548" s="64"/>
      <c r="B548" s="3"/>
    </row>
    <row r="549" spans="1:2" ht="12.75">
      <c r="A549" s="64"/>
      <c r="B549" s="3"/>
    </row>
    <row r="550" spans="1:2" ht="12.75">
      <c r="A550" s="64"/>
      <c r="B550" s="3"/>
    </row>
    <row r="551" spans="1:2" ht="12.75">
      <c r="A551" s="64"/>
      <c r="B551" s="3"/>
    </row>
    <row r="552" spans="1:2" ht="12.75">
      <c r="A552" s="64"/>
      <c r="B552" s="3"/>
    </row>
    <row r="553" spans="1:2" ht="12.75">
      <c r="A553" s="64"/>
      <c r="B553" s="3"/>
    </row>
    <row r="554" spans="1:2" ht="12.75">
      <c r="A554" s="64"/>
      <c r="B554" s="3"/>
    </row>
    <row r="555" spans="1:2" ht="12.75">
      <c r="A555" s="64"/>
      <c r="B555" s="3"/>
    </row>
    <row r="556" spans="1:2" ht="12.75">
      <c r="A556" s="64"/>
      <c r="B556" s="3"/>
    </row>
    <row r="557" spans="1:2" ht="12.75">
      <c r="A557" s="64"/>
      <c r="B557" s="3"/>
    </row>
    <row r="558" spans="1:2" ht="12.75">
      <c r="A558" s="64"/>
      <c r="B558" s="3"/>
    </row>
    <row r="559" spans="1:2" ht="12.75">
      <c r="A559" s="64"/>
      <c r="B559" s="3"/>
    </row>
    <row r="560" spans="1:2" ht="12.75">
      <c r="A560" s="64"/>
      <c r="B560" s="3"/>
    </row>
    <row r="561" spans="1:2" ht="12.75">
      <c r="A561" s="64"/>
      <c r="B561" s="3"/>
    </row>
    <row r="562" spans="1:2" ht="12.75">
      <c r="A562" s="64"/>
      <c r="B562" s="3"/>
    </row>
    <row r="563" spans="1:2" ht="12.75">
      <c r="A563" s="64"/>
      <c r="B563" s="3"/>
    </row>
    <row r="564" spans="1:2" ht="12.75">
      <c r="A564" s="64"/>
      <c r="B564" s="3"/>
    </row>
    <row r="565" spans="1:2" ht="12.75">
      <c r="A565" s="64"/>
      <c r="B565" s="3"/>
    </row>
    <row r="566" spans="1:2" ht="12.75">
      <c r="A566" s="64"/>
      <c r="B566" s="3"/>
    </row>
    <row r="567" spans="1:2" ht="12.75">
      <c r="A567" s="64"/>
      <c r="B567" s="3"/>
    </row>
    <row r="568" spans="1:2" ht="12.75">
      <c r="A568" s="64"/>
      <c r="B568" s="3"/>
    </row>
    <row r="569" spans="1:2" ht="12.75">
      <c r="A569" s="64"/>
      <c r="B569" s="3"/>
    </row>
    <row r="570" spans="1:2" ht="12.75">
      <c r="A570" s="64"/>
      <c r="B570" s="3"/>
    </row>
    <row r="571" spans="1:2" ht="12.75">
      <c r="A571" s="64"/>
      <c r="B571" s="3"/>
    </row>
    <row r="572" spans="1:2" ht="12.75">
      <c r="A572" s="64"/>
      <c r="B572" s="3"/>
    </row>
    <row r="573" spans="1:2" ht="12.75">
      <c r="A573" s="64"/>
      <c r="B573" s="3"/>
    </row>
    <row r="574" spans="1:2" ht="12.75">
      <c r="A574" s="64"/>
      <c r="B574" s="3"/>
    </row>
    <row r="575" spans="1:2" ht="12.75">
      <c r="A575" s="64"/>
      <c r="B575" s="3"/>
    </row>
    <row r="576" spans="1:2" ht="12.75">
      <c r="A576" s="64"/>
      <c r="B576" s="3"/>
    </row>
    <row r="577" spans="1:2" ht="12.75">
      <c r="A577" s="64"/>
      <c r="B577" s="3"/>
    </row>
    <row r="578" spans="1:2" ht="12.75">
      <c r="A578" s="64"/>
      <c r="B578" s="3"/>
    </row>
    <row r="579" spans="1:2" ht="12.75">
      <c r="A579" s="64"/>
      <c r="B579" s="3"/>
    </row>
    <row r="580" spans="1:2" ht="12.75">
      <c r="A580" s="64"/>
      <c r="B580" s="3"/>
    </row>
    <row r="581" spans="1:2" ht="12.75">
      <c r="A581" s="64"/>
      <c r="B581" s="3"/>
    </row>
    <row r="582" spans="1:2" ht="12.75">
      <c r="A582" s="64"/>
      <c r="B582" s="3"/>
    </row>
    <row r="583" spans="1:2" ht="12.75">
      <c r="A583" s="64"/>
      <c r="B583" s="3"/>
    </row>
    <row r="584" spans="1:2" ht="12.75">
      <c r="A584" s="64"/>
      <c r="B584" s="3"/>
    </row>
    <row r="585" spans="1:2" ht="12.75">
      <c r="A585" s="64"/>
      <c r="B585" s="3"/>
    </row>
    <row r="586" spans="1:2" ht="12.75">
      <c r="A586" s="64"/>
      <c r="B586" s="3"/>
    </row>
    <row r="587" spans="1:2" ht="12.75">
      <c r="A587" s="64"/>
      <c r="B587" s="3"/>
    </row>
    <row r="588" spans="1:2" ht="12.75">
      <c r="A588" s="64"/>
      <c r="B588" s="3"/>
    </row>
    <row r="589" spans="1:2" ht="12.75">
      <c r="A589" s="64"/>
      <c r="B589" s="3"/>
    </row>
    <row r="590" spans="1:2" ht="12.75">
      <c r="A590" s="64"/>
      <c r="B590" s="3"/>
    </row>
    <row r="591" spans="1:2" ht="12.75">
      <c r="A591" s="64"/>
      <c r="B591" s="3"/>
    </row>
    <row r="594" ht="7.5" customHeight="1"/>
  </sheetData>
  <printOptions/>
  <pageMargins left="0.25" right="0.25" top="0.33" bottom="0.47" header="0.31" footer="0.5"/>
  <pageSetup horizontalDpi="240" verticalDpi="240" orientation="portrait" r:id="rId1"/>
  <rowBreaks count="2" manualBreakCount="2">
    <brk id="119" max="255" man="1"/>
    <brk id="1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B19">
      <selection activeCell="G24" sqref="G24"/>
    </sheetView>
  </sheetViews>
  <sheetFormatPr defaultColWidth="9.140625" defaultRowHeight="12.75"/>
  <cols>
    <col min="1" max="1" width="9.140625" style="27" customWidth="1"/>
    <col min="2" max="2" width="19.421875" style="27" customWidth="1"/>
    <col min="3" max="3" width="11.28125" style="27" bestFit="1" customWidth="1"/>
    <col min="4" max="4" width="6.8515625" style="27" customWidth="1"/>
    <col min="5" max="5" width="11.28125" style="27" bestFit="1" customWidth="1"/>
    <col min="6" max="6" width="6.8515625" style="27" customWidth="1"/>
    <col min="7" max="7" width="11.28125" style="27" bestFit="1" customWidth="1"/>
    <col min="8" max="8" width="6.00390625" style="27" customWidth="1"/>
    <col min="9" max="9" width="11.28125" style="27" bestFit="1" customWidth="1"/>
    <col min="10" max="16384" width="9.140625" style="27" customWidth="1"/>
  </cols>
  <sheetData>
    <row r="2" ht="18">
      <c r="C2" s="42" t="s">
        <v>124</v>
      </c>
    </row>
    <row r="3" spans="4:5" ht="12.75">
      <c r="D3" s="43" t="s">
        <v>127</v>
      </c>
      <c r="E3" s="43"/>
    </row>
    <row r="4" spans="4:5" ht="12.75">
      <c r="D4" s="43" t="s">
        <v>128</v>
      </c>
      <c r="E4" s="43"/>
    </row>
    <row r="5" ht="12.75">
      <c r="B5" s="44"/>
    </row>
    <row r="6" ht="12.75">
      <c r="A6" s="45" t="s">
        <v>190</v>
      </c>
    </row>
    <row r="8" spans="3:9" s="38" customFormat="1" ht="12.75">
      <c r="C8" s="60">
        <v>2003</v>
      </c>
      <c r="D8" s="60"/>
      <c r="E8" s="60">
        <v>2002</v>
      </c>
      <c r="F8" s="60"/>
      <c r="G8" s="60">
        <v>2003</v>
      </c>
      <c r="H8" s="60"/>
      <c r="I8" s="60">
        <v>2002</v>
      </c>
    </row>
    <row r="9" spans="3:9" s="38" customFormat="1" ht="12.75">
      <c r="C9" s="61" t="s">
        <v>20</v>
      </c>
      <c r="E9" s="61" t="s">
        <v>21</v>
      </c>
      <c r="G9" s="61" t="s">
        <v>192</v>
      </c>
      <c r="I9" s="61" t="s">
        <v>192</v>
      </c>
    </row>
    <row r="10" spans="3:9" s="38" customFormat="1" ht="12.75">
      <c r="C10" s="61" t="s">
        <v>22</v>
      </c>
      <c r="E10" s="61" t="s">
        <v>22</v>
      </c>
      <c r="G10" s="61" t="s">
        <v>23</v>
      </c>
      <c r="I10" s="61" t="s">
        <v>23</v>
      </c>
    </row>
    <row r="11" spans="3:9" s="38" customFormat="1" ht="12.75">
      <c r="C11" s="62" t="s">
        <v>191</v>
      </c>
      <c r="E11" s="62" t="s">
        <v>191</v>
      </c>
      <c r="G11" s="61" t="s">
        <v>24</v>
      </c>
      <c r="I11" s="61" t="s">
        <v>24</v>
      </c>
    </row>
    <row r="12" spans="3:9" s="38" customFormat="1" ht="12.75">
      <c r="C12" s="61" t="s">
        <v>8</v>
      </c>
      <c r="E12" s="61" t="s">
        <v>8</v>
      </c>
      <c r="G12" s="61" t="s">
        <v>8</v>
      </c>
      <c r="I12" s="61" t="s">
        <v>8</v>
      </c>
    </row>
    <row r="14" spans="1:9" ht="12.75">
      <c r="A14" s="27" t="s">
        <v>0</v>
      </c>
      <c r="C14" s="27">
        <v>10791.95443</v>
      </c>
      <c r="E14" s="27">
        <v>11746.06028</v>
      </c>
      <c r="G14" s="27">
        <v>10791.95443</v>
      </c>
      <c r="I14" s="27">
        <v>11746.06028</v>
      </c>
    </row>
    <row r="16" spans="1:9" ht="12.75">
      <c r="A16" s="27" t="s">
        <v>26</v>
      </c>
      <c r="C16" s="27">
        <f>547.6356+2</f>
        <v>549.6356</v>
      </c>
      <c r="E16" s="27">
        <f>547.6356+29.5</f>
        <v>577.1356</v>
      </c>
      <c r="G16" s="27">
        <f>547.6356+2</f>
        <v>549.6356</v>
      </c>
      <c r="I16" s="27">
        <f>547.6356+29.5</f>
        <v>577.1356</v>
      </c>
    </row>
    <row r="18" spans="1:9" ht="12.75">
      <c r="A18" s="27" t="s">
        <v>25</v>
      </c>
      <c r="C18" s="27">
        <v>-9253</v>
      </c>
      <c r="E18" s="27">
        <v>-9715</v>
      </c>
      <c r="G18" s="27">
        <v>-9253</v>
      </c>
      <c r="I18" s="27">
        <v>-9715</v>
      </c>
    </row>
    <row r="19" spans="3:9" ht="12.75">
      <c r="C19" s="35"/>
      <c r="E19" s="35"/>
      <c r="G19" s="35"/>
      <c r="I19" s="35"/>
    </row>
    <row r="20" spans="1:9" ht="12.75">
      <c r="A20" s="27" t="s">
        <v>27</v>
      </c>
      <c r="C20" s="27">
        <f>SUM(C14:C19)</f>
        <v>2088.5900299999994</v>
      </c>
      <c r="E20" s="27">
        <f>SUM(E14:E19)</f>
        <v>2608.1958799999993</v>
      </c>
      <c r="G20" s="27">
        <f>SUM(G14:G19)</f>
        <v>2088.5900299999994</v>
      </c>
      <c r="I20" s="27">
        <f>SUM(I14:I19)</f>
        <v>2608.1958799999993</v>
      </c>
    </row>
    <row r="22" spans="1:9" ht="12.75">
      <c r="A22" s="65" t="s">
        <v>108</v>
      </c>
      <c r="C22" s="27">
        <v>296.23461</v>
      </c>
      <c r="E22" s="27">
        <v>274.99915</v>
      </c>
      <c r="G22" s="27">
        <v>296.23461</v>
      </c>
      <c r="I22" s="27">
        <v>274.99915</v>
      </c>
    </row>
    <row r="24" spans="1:9" ht="12.75">
      <c r="A24" s="65" t="s">
        <v>171</v>
      </c>
      <c r="C24" s="27">
        <v>-1</v>
      </c>
      <c r="E24" s="27">
        <v>-1</v>
      </c>
      <c r="G24" s="27">
        <v>-1</v>
      </c>
      <c r="I24" s="27">
        <v>-1</v>
      </c>
    </row>
    <row r="25" spans="3:9" ht="12.75">
      <c r="C25" s="35"/>
      <c r="E25" s="35"/>
      <c r="G25" s="35"/>
      <c r="I25" s="35"/>
    </row>
    <row r="26" spans="1:9" ht="12.75">
      <c r="A26" s="27" t="s">
        <v>28</v>
      </c>
      <c r="C26" s="27">
        <f>SUM(C20:C25)</f>
        <v>2383.8246399999994</v>
      </c>
      <c r="E26" s="27">
        <f>SUM(E20:E25)</f>
        <v>2882.1950299999994</v>
      </c>
      <c r="G26" s="27">
        <f>SUM(G20:G25)</f>
        <v>2383.8246399999994</v>
      </c>
      <c r="I26" s="27">
        <f>SUM(I20:I25)</f>
        <v>2882.1950299999994</v>
      </c>
    </row>
    <row r="28" spans="1:9" ht="12.75">
      <c r="A28" s="27" t="s">
        <v>126</v>
      </c>
      <c r="C28" s="27">
        <f>-790+5</f>
        <v>-785</v>
      </c>
      <c r="E28" s="27">
        <v>-952</v>
      </c>
      <c r="G28" s="27">
        <f>-790+5</f>
        <v>-785</v>
      </c>
      <c r="I28" s="27">
        <v>-952</v>
      </c>
    </row>
    <row r="29" spans="3:9" ht="12.75">
      <c r="C29" s="35"/>
      <c r="E29" s="35"/>
      <c r="G29" s="35"/>
      <c r="I29" s="35"/>
    </row>
    <row r="30" spans="1:9" ht="12.75">
      <c r="A30" s="27" t="s">
        <v>29</v>
      </c>
      <c r="C30" s="27">
        <f>SUM(C26:C29)</f>
        <v>1598.8246399999994</v>
      </c>
      <c r="E30" s="27">
        <f>SUM(E26:E29)</f>
        <v>1930.1950299999994</v>
      </c>
      <c r="G30" s="27">
        <f>SUM(G26:G29)</f>
        <v>1598.8246399999994</v>
      </c>
      <c r="I30" s="27">
        <f>SUM(I26:I29)</f>
        <v>1930.1950299999994</v>
      </c>
    </row>
    <row r="32" spans="1:9" ht="12.75">
      <c r="A32" s="27" t="s">
        <v>30</v>
      </c>
      <c r="C32" s="27">
        <v>0</v>
      </c>
      <c r="E32" s="27">
        <v>0</v>
      </c>
      <c r="G32" s="27">
        <v>0</v>
      </c>
      <c r="I32" s="27">
        <v>0</v>
      </c>
    </row>
    <row r="34" spans="1:9" ht="13.5" thickBot="1">
      <c r="A34" s="27" t="s">
        <v>31</v>
      </c>
      <c r="C34" s="28">
        <f>SUM(C30:C33)</f>
        <v>1598.8246399999994</v>
      </c>
      <c r="E34" s="28">
        <f>SUM(E30:E33)</f>
        <v>1930.1950299999994</v>
      </c>
      <c r="G34" s="28">
        <f>SUM(G30:G33)</f>
        <v>1598.8246399999994</v>
      </c>
      <c r="I34" s="28">
        <f>SUM(I30:I33)</f>
        <v>1930.1950299999994</v>
      </c>
    </row>
    <row r="35" ht="13.5" thickTop="1"/>
    <row r="36" ht="12.75">
      <c r="A36" s="27" t="s">
        <v>32</v>
      </c>
    </row>
    <row r="37" spans="2:9" ht="12.75">
      <c r="B37" s="27" t="s">
        <v>33</v>
      </c>
      <c r="C37" s="41">
        <v>2.66</v>
      </c>
      <c r="D37" s="41"/>
      <c r="E37" s="41">
        <v>3.22</v>
      </c>
      <c r="F37" s="41"/>
      <c r="G37" s="41">
        <v>2.66</v>
      </c>
      <c r="H37" s="41"/>
      <c r="I37" s="41">
        <v>3.22</v>
      </c>
    </row>
    <row r="38" spans="3:9" ht="12.75">
      <c r="C38" s="41"/>
      <c r="D38" s="41"/>
      <c r="E38" s="41"/>
      <c r="F38" s="41"/>
      <c r="G38" s="41"/>
      <c r="H38" s="41"/>
      <c r="I38" s="41"/>
    </row>
    <row r="39" spans="2:9" ht="12.75">
      <c r="B39" s="27" t="s">
        <v>34</v>
      </c>
      <c r="C39" s="41">
        <v>0</v>
      </c>
      <c r="D39" s="41"/>
      <c r="E39" s="41">
        <v>0</v>
      </c>
      <c r="F39" s="41"/>
      <c r="G39" s="41">
        <v>0</v>
      </c>
      <c r="H39" s="41"/>
      <c r="I39" s="41">
        <v>0</v>
      </c>
    </row>
    <row r="41" s="38" customFormat="1" ht="12.75">
      <c r="A41" s="38" t="s">
        <v>150</v>
      </c>
    </row>
    <row r="42" ht="12.75">
      <c r="A42" s="38" t="s">
        <v>219</v>
      </c>
    </row>
  </sheetData>
  <printOptions/>
  <pageMargins left="0.32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8">
      <selection activeCell="F31" sqref="F31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9.57421875" style="0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124</v>
      </c>
    </row>
    <row r="2" spans="4:5" ht="12.75">
      <c r="D2" s="2" t="s">
        <v>127</v>
      </c>
      <c r="E2" s="2"/>
    </row>
    <row r="3" spans="4:5" ht="12.75">
      <c r="D3" s="2" t="s">
        <v>128</v>
      </c>
      <c r="E3" s="2"/>
    </row>
    <row r="4" ht="12.75">
      <c r="B4" s="8"/>
    </row>
    <row r="5" ht="12.75">
      <c r="C5" s="4"/>
    </row>
    <row r="6" ht="12.75">
      <c r="B6" s="36" t="s">
        <v>196</v>
      </c>
    </row>
    <row r="7" ht="12.75">
      <c r="B7" s="4"/>
    </row>
    <row r="8" spans="6:8" ht="12.75">
      <c r="F8" s="9" t="s">
        <v>170</v>
      </c>
      <c r="G8" s="4"/>
      <c r="H8" s="9" t="s">
        <v>170</v>
      </c>
    </row>
    <row r="9" spans="6:8" ht="12.75">
      <c r="F9" s="9" t="s">
        <v>35</v>
      </c>
      <c r="G9" s="4"/>
      <c r="H9" s="9" t="s">
        <v>35</v>
      </c>
    </row>
    <row r="10" spans="6:8" ht="12.75">
      <c r="F10" s="9" t="s">
        <v>36</v>
      </c>
      <c r="G10" s="4"/>
      <c r="H10" s="9" t="s">
        <v>36</v>
      </c>
    </row>
    <row r="11" spans="6:8" ht="12.75">
      <c r="F11" s="10" t="s">
        <v>195</v>
      </c>
      <c r="G11" s="4"/>
      <c r="H11" s="10" t="s">
        <v>71</v>
      </c>
    </row>
    <row r="12" spans="6:8" ht="12.75">
      <c r="F12" s="9" t="s">
        <v>125</v>
      </c>
      <c r="G12" s="4"/>
      <c r="H12" s="9" t="s">
        <v>125</v>
      </c>
    </row>
    <row r="13" ht="12.75">
      <c r="G13" s="6"/>
    </row>
    <row r="15" spans="1:8" ht="12.75">
      <c r="A15" s="11"/>
      <c r="B15" t="s">
        <v>172</v>
      </c>
      <c r="F15" s="47">
        <v>27547</v>
      </c>
      <c r="G15" s="48"/>
      <c r="H15" s="47">
        <v>27953.55597</v>
      </c>
    </row>
    <row r="16" spans="1:8" ht="12.75">
      <c r="A16" s="11"/>
      <c r="F16" s="49"/>
      <c r="G16" s="50"/>
      <c r="H16" s="49"/>
    </row>
    <row r="17" spans="1:8" ht="12.75">
      <c r="A17" s="12"/>
      <c r="F17" s="48"/>
      <c r="G17" s="48"/>
      <c r="H17" s="48"/>
    </row>
    <row r="18" spans="1:8" ht="12.75">
      <c r="A18" s="11"/>
      <c r="B18" t="s">
        <v>130</v>
      </c>
      <c r="F18" s="48"/>
      <c r="G18" s="48"/>
      <c r="H18" s="48"/>
    </row>
    <row r="19" spans="1:8" ht="12.75">
      <c r="A19" s="12"/>
      <c r="B19" s="17" t="s">
        <v>188</v>
      </c>
      <c r="F19" s="51">
        <v>3506</v>
      </c>
      <c r="G19" s="48"/>
      <c r="H19" s="51">
        <v>4336.02441</v>
      </c>
    </row>
    <row r="20" spans="1:8" ht="12.75">
      <c r="A20" s="12"/>
      <c r="B20" s="17" t="s">
        <v>109</v>
      </c>
      <c r="F20" s="52">
        <v>11954</v>
      </c>
      <c r="G20" s="48"/>
      <c r="H20" s="52">
        <v>12315.95044</v>
      </c>
    </row>
    <row r="21" spans="1:8" ht="12.75">
      <c r="A21" s="12"/>
      <c r="B21" s="17" t="s">
        <v>110</v>
      </c>
      <c r="F21" s="52">
        <v>594</v>
      </c>
      <c r="G21" s="48"/>
      <c r="H21" s="52">
        <v>766.24</v>
      </c>
    </row>
    <row r="22" spans="1:8" ht="12.75">
      <c r="A22" s="12"/>
      <c r="B22" s="3" t="s">
        <v>111</v>
      </c>
      <c r="F22" s="52">
        <v>36227</v>
      </c>
      <c r="G22" s="48"/>
      <c r="H22" s="52">
        <f>31760.584+2961.892</f>
        <v>34722.475999999995</v>
      </c>
    </row>
    <row r="23" spans="1:8" ht="12.75">
      <c r="A23" s="12"/>
      <c r="B23" s="3" t="s">
        <v>170</v>
      </c>
      <c r="F23" s="52"/>
      <c r="G23" s="48"/>
      <c r="H23" s="52"/>
    </row>
    <row r="24" spans="1:8" ht="12.75">
      <c r="A24" s="12"/>
      <c r="B24" s="13"/>
      <c r="F24" s="53">
        <f>SUM(F19:F23)</f>
        <v>52281</v>
      </c>
      <c r="G24" s="48"/>
      <c r="H24" s="53">
        <f>SUM(H19:H23)-1</f>
        <v>52139.69085</v>
      </c>
    </row>
    <row r="25" spans="1:8" ht="12.75">
      <c r="A25" s="12"/>
      <c r="F25" s="48"/>
      <c r="G25" s="48"/>
      <c r="H25" s="48"/>
    </row>
    <row r="26" spans="1:8" ht="12.75">
      <c r="A26" s="11"/>
      <c r="B26" t="s">
        <v>131</v>
      </c>
      <c r="F26" s="54"/>
      <c r="G26" s="48"/>
      <c r="H26" s="54"/>
    </row>
    <row r="27" spans="1:8" ht="12.75">
      <c r="A27" s="12"/>
      <c r="B27" s="17" t="s">
        <v>112</v>
      </c>
      <c r="F27" s="52">
        <v>2240</v>
      </c>
      <c r="G27" s="48"/>
      <c r="H27" s="52">
        <v>2913.279</v>
      </c>
    </row>
    <row r="28" spans="1:8" ht="12.75">
      <c r="A28" s="12"/>
      <c r="B28" s="17" t="s">
        <v>113</v>
      </c>
      <c r="F28" s="52">
        <v>3251</v>
      </c>
      <c r="G28" s="48"/>
      <c r="H28" s="52">
        <v>3393.655</v>
      </c>
    </row>
    <row r="29" spans="1:8" ht="14.25" customHeight="1">
      <c r="A29" s="12"/>
      <c r="B29" s="17" t="s">
        <v>114</v>
      </c>
      <c r="F29" s="86">
        <v>0</v>
      </c>
      <c r="G29" s="48"/>
      <c r="H29" s="52">
        <v>1250.802</v>
      </c>
    </row>
    <row r="30" spans="1:8" ht="12.75" hidden="1">
      <c r="A30" s="12"/>
      <c r="B30" s="17" t="s">
        <v>132</v>
      </c>
      <c r="F30" s="55">
        <v>0</v>
      </c>
      <c r="G30" s="48"/>
      <c r="H30" s="55">
        <v>0</v>
      </c>
    </row>
    <row r="31" spans="1:8" ht="12.75">
      <c r="A31" s="12"/>
      <c r="B31" s="17" t="s">
        <v>37</v>
      </c>
      <c r="F31" s="55">
        <f>1175</f>
        <v>1175</v>
      </c>
      <c r="G31" s="48"/>
      <c r="H31" s="55">
        <v>1022.323</v>
      </c>
    </row>
    <row r="32" spans="1:8" ht="12.75">
      <c r="A32" s="12"/>
      <c r="B32" s="13"/>
      <c r="F32" s="21"/>
      <c r="G32" s="48"/>
      <c r="H32" s="21"/>
    </row>
    <row r="33" spans="1:8" ht="12.75">
      <c r="A33" s="12"/>
      <c r="B33" s="13"/>
      <c r="F33" s="53">
        <f>SUM(F27:F32)</f>
        <v>6666</v>
      </c>
      <c r="G33" s="48"/>
      <c r="H33" s="53">
        <f>SUM(H27:H32)</f>
        <v>8580.059</v>
      </c>
    </row>
    <row r="34" spans="1:8" ht="12.75">
      <c r="A34" s="12"/>
      <c r="B34" s="13"/>
      <c r="F34" s="56"/>
      <c r="G34" s="48"/>
      <c r="H34" s="56"/>
    </row>
    <row r="35" spans="1:8" ht="12.75">
      <c r="A35" s="11"/>
      <c r="B35" t="s">
        <v>133</v>
      </c>
      <c r="F35" s="47">
        <f>F24-F33</f>
        <v>45615</v>
      </c>
      <c r="G35" s="48"/>
      <c r="H35" s="47">
        <f>H24-H33</f>
        <v>43559.63185</v>
      </c>
    </row>
    <row r="36" spans="1:8" ht="12.75">
      <c r="A36" s="12"/>
      <c r="F36" s="47"/>
      <c r="G36" s="48"/>
      <c r="H36" s="47"/>
    </row>
    <row r="37" spans="1:9" ht="13.5" thickBot="1">
      <c r="A37" s="11"/>
      <c r="D37" s="14"/>
      <c r="E37" s="14"/>
      <c r="F37" s="57">
        <f>F15+SUM(F19:F23)-SUM(F27:F32)</f>
        <v>73162</v>
      </c>
      <c r="G37" s="48"/>
      <c r="H37" s="57">
        <f>H15+SUM(H19:H23)-SUM(H27:H32)</f>
        <v>71514.18782</v>
      </c>
      <c r="I37" s="14"/>
    </row>
    <row r="38" spans="1:8" ht="13.5" thickTop="1">
      <c r="A38" s="12"/>
      <c r="F38" s="47"/>
      <c r="G38" s="48"/>
      <c r="H38" s="47"/>
    </row>
    <row r="39" spans="1:8" ht="12.75">
      <c r="A39" s="11"/>
      <c r="B39" t="s">
        <v>151</v>
      </c>
      <c r="F39" s="47"/>
      <c r="G39" s="48"/>
      <c r="H39" s="47"/>
    </row>
    <row r="40" spans="1:8" ht="12.75">
      <c r="A40" s="12"/>
      <c r="B40" t="s">
        <v>173</v>
      </c>
      <c r="F40" s="47">
        <v>60013.49</v>
      </c>
      <c r="G40" s="48"/>
      <c r="H40" s="47">
        <v>60013.49</v>
      </c>
    </row>
    <row r="41" spans="1:8" ht="12.75">
      <c r="A41" s="12"/>
      <c r="B41" s="3" t="s">
        <v>134</v>
      </c>
      <c r="F41" s="49">
        <f>12293-1266+117</f>
        <v>11144</v>
      </c>
      <c r="G41" s="50"/>
      <c r="H41" s="49">
        <v>10698.894</v>
      </c>
    </row>
    <row r="42" spans="1:8" ht="12.75">
      <c r="A42" s="12"/>
      <c r="B42" s="3" t="s">
        <v>170</v>
      </c>
      <c r="F42" s="58"/>
      <c r="G42" s="48"/>
      <c r="H42" s="58"/>
    </row>
    <row r="43" spans="1:9" ht="12.75">
      <c r="A43" s="12"/>
      <c r="F43" s="59">
        <f>SUM(F40:F42)</f>
        <v>71157.48999999999</v>
      </c>
      <c r="G43" s="56"/>
      <c r="H43" s="59">
        <f>SUM(H40:H42)</f>
        <v>70712.38399999999</v>
      </c>
      <c r="I43" s="14"/>
    </row>
    <row r="44" spans="1:8" ht="12.75">
      <c r="A44" s="12"/>
      <c r="F44" s="59"/>
      <c r="G44" s="48"/>
      <c r="H44" s="59"/>
    </row>
    <row r="45" spans="1:8" ht="12.75">
      <c r="A45" s="11"/>
      <c r="B45" t="s">
        <v>183</v>
      </c>
      <c r="F45" s="47">
        <f>856+1266-117</f>
        <v>2005</v>
      </c>
      <c r="G45" s="48"/>
      <c r="H45" s="47">
        <v>802</v>
      </c>
    </row>
    <row r="46" spans="1:8" ht="13.5" thickBot="1">
      <c r="A46" s="11"/>
      <c r="F46" s="57">
        <f>F43+SUM(F45:F45)</f>
        <v>73162.48999999999</v>
      </c>
      <c r="G46" s="48"/>
      <c r="H46" s="57">
        <f>H43+SUM(H45:H45)</f>
        <v>71514.38399999999</v>
      </c>
    </row>
    <row r="47" spans="1:8" ht="13.5" thickTop="1">
      <c r="A47" s="11"/>
      <c r="F47" s="48"/>
      <c r="G47" s="48"/>
      <c r="H47" s="48"/>
    </row>
    <row r="48" spans="1:8" ht="12.75">
      <c r="A48" s="11"/>
      <c r="B48" t="s">
        <v>40</v>
      </c>
      <c r="F48" s="69">
        <f>SUM(F40:F42)/F40</f>
        <v>1.1856915836756035</v>
      </c>
      <c r="G48" s="47"/>
      <c r="H48" s="69">
        <f>SUM(H40:H42)/H40</f>
        <v>1.1782748178784468</v>
      </c>
    </row>
    <row r="51" s="38" customFormat="1" ht="12.75">
      <c r="A51" s="38" t="s">
        <v>155</v>
      </c>
    </row>
    <row r="52" s="27" customFormat="1" ht="12.75">
      <c r="A52" s="38" t="s">
        <v>220</v>
      </c>
    </row>
  </sheetData>
  <printOptions/>
  <pageMargins left="0.75" right="0.75" top="1" bottom="0.5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0">
      <selection activeCell="J20" sqref="J20"/>
    </sheetView>
  </sheetViews>
  <sheetFormatPr defaultColWidth="9.140625" defaultRowHeight="12.75"/>
  <cols>
    <col min="1" max="2" width="9.140625" style="27" customWidth="1"/>
    <col min="3" max="3" width="4.7109375" style="27" customWidth="1"/>
    <col min="4" max="4" width="10.8515625" style="27" bestFit="1" customWidth="1"/>
    <col min="5" max="5" width="2.7109375" style="27" customWidth="1"/>
    <col min="6" max="6" width="10.7109375" style="27" customWidth="1"/>
    <col min="7" max="7" width="3.57421875" style="27" customWidth="1"/>
    <col min="8" max="8" width="9.8515625" style="27" bestFit="1" customWidth="1"/>
    <col min="9" max="9" width="3.140625" style="27" customWidth="1"/>
    <col min="10" max="10" width="10.8515625" style="27" bestFit="1" customWidth="1"/>
    <col min="11" max="11" width="8.140625" style="27" customWidth="1"/>
    <col min="12" max="12" width="14.00390625" style="27" bestFit="1" customWidth="1"/>
    <col min="13" max="16384" width="9.140625" style="27" customWidth="1"/>
  </cols>
  <sheetData>
    <row r="2" ht="18">
      <c r="C2" s="42" t="s">
        <v>124</v>
      </c>
    </row>
    <row r="3" spans="4:5" ht="12.75">
      <c r="D3" s="43" t="s">
        <v>127</v>
      </c>
      <c r="E3" s="43"/>
    </row>
    <row r="4" spans="4:5" ht="12.75">
      <c r="D4" s="43" t="s">
        <v>128</v>
      </c>
      <c r="E4" s="43"/>
    </row>
    <row r="5" ht="12.75">
      <c r="B5" s="44"/>
    </row>
    <row r="6" ht="12.75">
      <c r="A6" s="38" t="s">
        <v>170</v>
      </c>
    </row>
    <row r="7" ht="12.75">
      <c r="A7" s="45" t="s">
        <v>197</v>
      </c>
    </row>
    <row r="9" spans="4:11" ht="12.75">
      <c r="D9" s="27" t="s">
        <v>170</v>
      </c>
      <c r="F9" s="89" t="s">
        <v>153</v>
      </c>
      <c r="G9" s="90"/>
      <c r="H9" s="90"/>
      <c r="I9" s="24"/>
      <c r="J9" s="35" t="s">
        <v>10</v>
      </c>
      <c r="K9" s="35"/>
    </row>
    <row r="10" spans="1:12" ht="12.75">
      <c r="A10" s="65" t="s">
        <v>198</v>
      </c>
      <c r="D10" s="27" t="s">
        <v>11</v>
      </c>
      <c r="F10" s="27" t="s">
        <v>11</v>
      </c>
      <c r="H10" s="27" t="s">
        <v>12</v>
      </c>
      <c r="J10" s="27" t="s">
        <v>13</v>
      </c>
      <c r="L10" s="27" t="s">
        <v>14</v>
      </c>
    </row>
    <row r="11" spans="1:12" ht="12.75">
      <c r="A11" s="82" t="s">
        <v>199</v>
      </c>
      <c r="B11" s="35"/>
      <c r="D11" s="35" t="s">
        <v>12</v>
      </c>
      <c r="F11" s="35" t="s">
        <v>15</v>
      </c>
      <c r="H11" s="35" t="s">
        <v>16</v>
      </c>
      <c r="J11" s="35" t="s">
        <v>17</v>
      </c>
      <c r="L11" s="35" t="s">
        <v>170</v>
      </c>
    </row>
    <row r="12" spans="4:12" ht="12.75">
      <c r="D12" s="40" t="s">
        <v>8</v>
      </c>
      <c r="F12" s="40" t="s">
        <v>8</v>
      </c>
      <c r="H12" s="40" t="s">
        <v>8</v>
      </c>
      <c r="J12" s="40" t="s">
        <v>8</v>
      </c>
      <c r="L12" s="40" t="s">
        <v>8</v>
      </c>
    </row>
    <row r="14" spans="1:12" ht="12.75">
      <c r="A14" s="65" t="s">
        <v>236</v>
      </c>
      <c r="D14" s="27">
        <v>60013</v>
      </c>
      <c r="F14" s="46">
        <v>16</v>
      </c>
      <c r="H14" s="27">
        <v>4640</v>
      </c>
      <c r="J14" s="27">
        <v>6043</v>
      </c>
      <c r="L14" s="27">
        <f>SUM(D14:K14)</f>
        <v>70712</v>
      </c>
    </row>
    <row r="15" ht="12.75">
      <c r="F15" s="46"/>
    </row>
    <row r="16" spans="1:12" ht="12.75">
      <c r="A16" s="65" t="s">
        <v>238</v>
      </c>
      <c r="F16" s="46"/>
      <c r="J16" s="27">
        <v>112</v>
      </c>
      <c r="L16" s="27">
        <f>SUM(D16:K16)</f>
        <v>112</v>
      </c>
    </row>
    <row r="17" spans="1:12" ht="12.75">
      <c r="A17" s="65"/>
      <c r="D17" s="35"/>
      <c r="F17" s="88"/>
      <c r="H17" s="35"/>
      <c r="J17" s="35"/>
      <c r="L17" s="35"/>
    </row>
    <row r="18" spans="1:12" ht="12.75">
      <c r="A18" s="65" t="s">
        <v>235</v>
      </c>
      <c r="D18" s="27">
        <f>SUM(D14:D17)</f>
        <v>60013</v>
      </c>
      <c r="F18" s="27">
        <f>SUM(F14:F17)</f>
        <v>16</v>
      </c>
      <c r="H18" s="27">
        <f>SUM(H14:H17)</f>
        <v>4640</v>
      </c>
      <c r="J18" s="27">
        <f>SUM(J14:J17)</f>
        <v>6155</v>
      </c>
      <c r="L18" s="27">
        <f>SUM(L14:L17)</f>
        <v>70824</v>
      </c>
    </row>
    <row r="19" ht="12.75">
      <c r="F19" s="46"/>
    </row>
    <row r="20" spans="1:12" ht="12.75">
      <c r="A20" s="65" t="s">
        <v>200</v>
      </c>
      <c r="J20" s="27">
        <f>1594+5</f>
        <v>1599</v>
      </c>
      <c r="L20" s="27">
        <f>SUM(D20:K20)</f>
        <v>1599</v>
      </c>
    </row>
    <row r="21" ht="12.75">
      <c r="A21" s="65" t="s">
        <v>104</v>
      </c>
    </row>
    <row r="23" spans="1:12" ht="12.75">
      <c r="A23" s="65" t="s">
        <v>237</v>
      </c>
      <c r="H23" s="27">
        <v>-1266</v>
      </c>
      <c r="L23" s="27">
        <f>SUM(D23:K23)</f>
        <v>-1266</v>
      </c>
    </row>
    <row r="25" spans="1:12" ht="12.75">
      <c r="A25" s="27" t="s">
        <v>18</v>
      </c>
      <c r="D25" s="27">
        <v>0</v>
      </c>
      <c r="F25" s="27">
        <v>0</v>
      </c>
      <c r="H25" s="27">
        <v>0</v>
      </c>
      <c r="J25" s="27">
        <v>0</v>
      </c>
      <c r="L25" s="27">
        <f>SUM(D25:K25)</f>
        <v>0</v>
      </c>
    </row>
    <row r="27" spans="1:12" ht="12.75">
      <c r="A27" s="27" t="s">
        <v>19</v>
      </c>
      <c r="D27" s="27">
        <v>0</v>
      </c>
      <c r="F27" s="27">
        <v>0</v>
      </c>
      <c r="H27" s="27">
        <v>0</v>
      </c>
      <c r="J27" s="27">
        <v>0</v>
      </c>
      <c r="L27" s="27">
        <f>SUM(D27:K27)</f>
        <v>0</v>
      </c>
    </row>
    <row r="28" spans="4:12" ht="12.75">
      <c r="D28" s="35"/>
      <c r="F28" s="35"/>
      <c r="H28" s="35"/>
      <c r="J28" s="35"/>
      <c r="L28" s="35"/>
    </row>
    <row r="29" spans="1:12" ht="12.75">
      <c r="A29" s="65" t="s">
        <v>201</v>
      </c>
      <c r="D29" s="27">
        <f>SUM(D18:D28)</f>
        <v>60013</v>
      </c>
      <c r="F29" s="27">
        <f>SUM(F18:F28)</f>
        <v>16</v>
      </c>
      <c r="H29" s="27">
        <f>SUM(H18:H28)</f>
        <v>3374</v>
      </c>
      <c r="J29" s="27">
        <f>SUM(J18:J28)</f>
        <v>7754</v>
      </c>
      <c r="L29" s="27">
        <f>SUM(L18:L28)</f>
        <v>71157</v>
      </c>
    </row>
    <row r="32" s="4" customFormat="1" ht="12.75"/>
    <row r="33" s="4" customFormat="1" ht="12.75">
      <c r="A33" s="4" t="s">
        <v>194</v>
      </c>
    </row>
    <row r="34" s="4" customFormat="1" ht="12.75">
      <c r="A34" s="4" t="s">
        <v>193</v>
      </c>
    </row>
    <row r="35" s="4" customFormat="1" ht="12.75"/>
    <row r="36" s="38" customFormat="1" ht="12.75">
      <c r="A36" s="38" t="s">
        <v>154</v>
      </c>
    </row>
    <row r="37" s="38" customFormat="1" ht="12.75">
      <c r="A37" s="38" t="s">
        <v>221</v>
      </c>
    </row>
  </sheetData>
  <mergeCells count="1">
    <mergeCell ref="F9:H9"/>
  </mergeCells>
  <printOptions/>
  <pageMargins left="0.41" right="0.43" top="0.65" bottom="0.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waileng </cp:lastModifiedBy>
  <cp:lastPrinted>2003-05-20T01:35:18Z</cp:lastPrinted>
  <dcterms:created xsi:type="dcterms:W3CDTF">2000-04-20T03:53:44Z</dcterms:created>
  <dcterms:modified xsi:type="dcterms:W3CDTF">2003-05-20T04:34:52Z</dcterms:modified>
  <cp:category/>
  <cp:version/>
  <cp:contentType/>
  <cp:contentStatus/>
</cp:coreProperties>
</file>