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330" windowHeight="4080" activeTab="0"/>
  </bookViews>
  <sheets>
    <sheet name="Income" sheetId="1" r:id="rId1"/>
    <sheet name="Balance" sheetId="2" r:id="rId2"/>
    <sheet name="Equity" sheetId="3" r:id="rId3"/>
    <sheet name="Cash" sheetId="4" r:id="rId4"/>
  </sheets>
  <definedNames>
    <definedName name="_xlnm.Print_Area" localSheetId="1">'Balance'!$A$1:$E$61</definedName>
    <definedName name="_xlnm.Print_Area" localSheetId="3">'Cash'!$A$1:$C$52</definedName>
    <definedName name="_xlnm.Print_Area" localSheetId="2">'Equity'!$A$1:$F$58</definedName>
    <definedName name="_xlnm.Print_Area" localSheetId="0">'Income'!$A$1:$F$49</definedName>
  </definedNames>
  <calcPr fullCalcOnLoad="1"/>
</workbook>
</file>

<file path=xl/sharedStrings.xml><?xml version="1.0" encoding="utf-8"?>
<sst xmlns="http://schemas.openxmlformats.org/spreadsheetml/2006/main" count="193" uniqueCount="132">
  <si>
    <t>Revenue</t>
  </si>
  <si>
    <t>Operating Expenses</t>
  </si>
  <si>
    <t>Other Operating Income</t>
  </si>
  <si>
    <t>Profit from Operations</t>
  </si>
  <si>
    <t>Investing Results</t>
  </si>
  <si>
    <t>Taxation</t>
  </si>
  <si>
    <t>Minority Interest</t>
  </si>
  <si>
    <t xml:space="preserve">   Inventories</t>
  </si>
  <si>
    <t>Net Current Assets</t>
  </si>
  <si>
    <t>Investing Activities</t>
  </si>
  <si>
    <t>Financing Activities</t>
  </si>
  <si>
    <t>Capital</t>
  </si>
  <si>
    <t>Total</t>
  </si>
  <si>
    <t xml:space="preserve"> </t>
  </si>
  <si>
    <t>Condensed Consolidated Balance Sheets</t>
  </si>
  <si>
    <t xml:space="preserve">   Trade and other receivables</t>
  </si>
  <si>
    <t xml:space="preserve">   Trade and other payables</t>
  </si>
  <si>
    <t>Less : Current Liabilities</t>
  </si>
  <si>
    <t>Less: Non current liabilities</t>
  </si>
  <si>
    <t>Capital and reserves</t>
  </si>
  <si>
    <t>Share premium</t>
  </si>
  <si>
    <t xml:space="preserve">Share capital </t>
  </si>
  <si>
    <t>Retained earnings</t>
  </si>
  <si>
    <t>METROD (MALAYSIA) BERHAD</t>
  </si>
  <si>
    <t>N.A</t>
  </si>
  <si>
    <t>RM'000</t>
  </si>
  <si>
    <t>Share</t>
  </si>
  <si>
    <t>Condensed Consolidated Income Statements</t>
  </si>
  <si>
    <t>Condensed Consolidated Cash Flow Statements</t>
  </si>
  <si>
    <t xml:space="preserve">     - Basic</t>
  </si>
  <si>
    <t>Retained</t>
  </si>
  <si>
    <t>earnings</t>
  </si>
  <si>
    <t>Non-distributable</t>
  </si>
  <si>
    <t>Distributable</t>
  </si>
  <si>
    <t>premium</t>
  </si>
  <si>
    <t>reserves</t>
  </si>
  <si>
    <t>As at</t>
  </si>
  <si>
    <t xml:space="preserve">Share </t>
  </si>
  <si>
    <t>Operating activities</t>
  </si>
  <si>
    <t>Interest paid</t>
  </si>
  <si>
    <t>Net cash flow from operating activities</t>
  </si>
  <si>
    <t>Net cash flow from investing activities</t>
  </si>
  <si>
    <t>Dividends paid to shareholders</t>
  </si>
  <si>
    <t>Cash from operations</t>
  </si>
  <si>
    <t>Purchase of property, plant and equipment</t>
  </si>
  <si>
    <t>Interest received</t>
  </si>
  <si>
    <t>Net cash flow from financing activities</t>
  </si>
  <si>
    <t xml:space="preserve">Cash and cash equivalents </t>
  </si>
  <si>
    <t>Changes in cash and cash equivalents</t>
  </si>
  <si>
    <t xml:space="preserve">Current </t>
  </si>
  <si>
    <t>Quarter</t>
  </si>
  <si>
    <t>Comparative</t>
  </si>
  <si>
    <t>Current</t>
  </si>
  <si>
    <t>Year To Date</t>
  </si>
  <si>
    <t>The Condensed Consolidated Income Statements should be read in conjunction with the</t>
  </si>
  <si>
    <t>Profit from ordinary activities</t>
  </si>
  <si>
    <t>before tax</t>
  </si>
  <si>
    <t>after tax</t>
  </si>
  <si>
    <t xml:space="preserve">     - Diluted</t>
  </si>
  <si>
    <t xml:space="preserve">Preceding </t>
  </si>
  <si>
    <t>Financial</t>
  </si>
  <si>
    <t>Year end</t>
  </si>
  <si>
    <t>Non current assets</t>
  </si>
  <si>
    <t>Current assets</t>
  </si>
  <si>
    <t xml:space="preserve">   Property, plant and equipment</t>
  </si>
  <si>
    <t xml:space="preserve">   Deposits, bank and cash balances</t>
  </si>
  <si>
    <t xml:space="preserve">   Current tax liabilities</t>
  </si>
  <si>
    <t>Condensed Consolidated Statement of Changes in Equity</t>
  </si>
  <si>
    <t xml:space="preserve">Dividends for the year </t>
  </si>
  <si>
    <t>The Condensed Consolidated Balance Sheets should be read in conjunction with the</t>
  </si>
  <si>
    <t>The Condensed Consolidated Statement of Changes in Equity should be read in conjunction with</t>
  </si>
  <si>
    <t>ended</t>
  </si>
  <si>
    <t>Earnings per share (Sen)</t>
  </si>
  <si>
    <t>N.A - Not Applicable</t>
  </si>
  <si>
    <t>The Condensed Consolidated Cash Flow Statements should be read in conjunction with</t>
  </si>
  <si>
    <t>quarters have been audited.</t>
  </si>
  <si>
    <t>AUDITED</t>
  </si>
  <si>
    <t xml:space="preserve">   Tax recoverable</t>
  </si>
  <si>
    <t>Audited</t>
  </si>
  <si>
    <t xml:space="preserve">   Deferred tax liabilities</t>
  </si>
  <si>
    <t>Note:   There are no comparative figures as the first interim financial report in accordance with MASB 26</t>
  </si>
  <si>
    <r>
      <t xml:space="preserve">           </t>
    </r>
    <r>
      <rPr>
        <i/>
        <sz val="10"/>
        <rFont val="Arial"/>
        <family val="2"/>
      </rPr>
      <t xml:space="preserve">Interim Financial Reporting </t>
    </r>
    <r>
      <rPr>
        <sz val="10"/>
        <rFont val="Arial"/>
        <family val="2"/>
      </rPr>
      <t>was prepared only with effect from the third quarter of year 2002</t>
    </r>
  </si>
  <si>
    <t>Period end</t>
  </si>
  <si>
    <t xml:space="preserve">Exchange </t>
  </si>
  <si>
    <t>fluctuation</t>
  </si>
  <si>
    <t xml:space="preserve"> - as previously reported</t>
  </si>
  <si>
    <t>Currency translation differences</t>
  </si>
  <si>
    <t>Tax refund</t>
  </si>
  <si>
    <t xml:space="preserve">Tax paid </t>
  </si>
  <si>
    <t xml:space="preserve">The figures for the individual quarters have not been audited but figures for the cumulative </t>
  </si>
  <si>
    <t xml:space="preserve">   Post-employment benefit obligations</t>
  </si>
  <si>
    <t>The figures are audited.</t>
  </si>
  <si>
    <t xml:space="preserve"> - change in accounting policies</t>
  </si>
  <si>
    <t>Proceeds from disposal of property, plant and equipment</t>
  </si>
  <si>
    <t xml:space="preserve">   Short term bank borrowings (interest bearing)</t>
  </si>
  <si>
    <t xml:space="preserve">   Deferred tax assets</t>
  </si>
  <si>
    <t xml:space="preserve">   Intangible assets</t>
  </si>
  <si>
    <t xml:space="preserve">   Goodwill on consolidation</t>
  </si>
  <si>
    <t xml:space="preserve">  Term loan</t>
  </si>
  <si>
    <t xml:space="preserve">Finance costs </t>
  </si>
  <si>
    <t xml:space="preserve">  arising in the period</t>
  </si>
  <si>
    <t>Exchange fluctuation reserve</t>
  </si>
  <si>
    <t>Profit attributable to ordinary equity holders of the parent</t>
  </si>
  <si>
    <t xml:space="preserve">   Deferred income</t>
  </si>
  <si>
    <t xml:space="preserve">   Provision</t>
  </si>
  <si>
    <t>(Repayment) / drawdown of term loan (net)</t>
  </si>
  <si>
    <t>Cash grant received</t>
  </si>
  <si>
    <t>Balance at  01/01/2007</t>
  </si>
  <si>
    <t xml:space="preserve">  ended 31 December 2006</t>
  </si>
  <si>
    <t xml:space="preserve">   Prepaid Lease Payment</t>
  </si>
  <si>
    <t>31/12/2007</t>
  </si>
  <si>
    <t>Investment in subsidiaries</t>
  </si>
  <si>
    <t>Proceeds from disposal of investment</t>
  </si>
  <si>
    <t xml:space="preserve">   Marketable securities</t>
  </si>
  <si>
    <t>Dividend received</t>
  </si>
  <si>
    <t>Investment in marketable securities</t>
  </si>
  <si>
    <t xml:space="preserve"> Annual Financial Report for the year ended 31 December 2007</t>
  </si>
  <si>
    <t>Balance at  01/01/2008</t>
  </si>
  <si>
    <t xml:space="preserve">  ended 31 December 2007</t>
  </si>
  <si>
    <t>the Annual Financial Report for the year ended 31 December 2007</t>
  </si>
  <si>
    <t xml:space="preserve"> - as restated</t>
  </si>
  <si>
    <t>(Repayment)/ drawdown of short term borrowings  (net)</t>
  </si>
  <si>
    <t>Interim report for the fourth quarter ended 31 December 2008</t>
  </si>
  <si>
    <t>31/12/2008</t>
  </si>
  <si>
    <t>12 months ended 31/12/2008</t>
  </si>
  <si>
    <t>Balance at  31/12/2008</t>
  </si>
  <si>
    <t>12 months ended 31/12/2007</t>
  </si>
  <si>
    <t>Balance at  31/12/2007</t>
  </si>
  <si>
    <t>Net Profit for the year</t>
  </si>
  <si>
    <t>Deposits pledged as securities</t>
  </si>
  <si>
    <t xml:space="preserve"> - at start of year</t>
  </si>
  <si>
    <t xml:space="preserve"> - at end of year</t>
  </si>
</sst>
</file>

<file path=xl/styles.xml><?xml version="1.0" encoding="utf-8"?>
<styleSheet xmlns="http://schemas.openxmlformats.org/spreadsheetml/2006/main">
  <numFmts count="33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_);\(0\)"/>
    <numFmt numFmtId="179" formatCode="0.00_);\(0.00\)"/>
    <numFmt numFmtId="180" formatCode="_(* #,##0_);_(* \(#,##0\);_(* &quot;-&quot;??_);_(@_)"/>
    <numFmt numFmtId="181" formatCode="0.0"/>
    <numFmt numFmtId="182" formatCode="0.000000"/>
    <numFmt numFmtId="183" formatCode="0.00000"/>
    <numFmt numFmtId="184" formatCode="0.0000"/>
    <numFmt numFmtId="185" formatCode="mmm\-yyyy"/>
    <numFmt numFmtId="186" formatCode="_(* #,##0.0_);_(* \(#,##0.0\);_(* &quot;-&quot;??_);_(@_)"/>
    <numFmt numFmtId="187" formatCode="0.000"/>
    <numFmt numFmtId="188" formatCode="0.000000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u val="single"/>
      <sz val="12"/>
      <name val="Arial"/>
      <family val="2"/>
    </font>
    <font>
      <b/>
      <i/>
      <u val="single"/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16" fontId="1" fillId="0" borderId="0" xfId="0" applyNumberFormat="1" applyFont="1" applyFill="1" applyAlignment="1" quotePrefix="1">
      <alignment horizontal="center"/>
    </xf>
    <xf numFmtId="16" fontId="0" fillId="0" borderId="0" xfId="0" applyNumberFormat="1" applyFill="1" applyAlignment="1" quotePrefix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6" fontId="0" fillId="0" borderId="0" xfId="0" applyNumberFormat="1" applyFont="1" applyFill="1" applyAlignment="1" quotePrefix="1">
      <alignment horizontal="center"/>
    </xf>
    <xf numFmtId="16" fontId="1" fillId="0" borderId="0" xfId="0" applyNumberFormat="1" applyFont="1" applyFill="1" applyAlignment="1">
      <alignment horizontal="center"/>
    </xf>
    <xf numFmtId="16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/>
    </xf>
    <xf numFmtId="3" fontId="1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3" fontId="0" fillId="0" borderId="11" xfId="0" applyNumberForma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15" fontId="0" fillId="0" borderId="0" xfId="0" applyNumberFormat="1" applyFill="1" applyBorder="1" applyAlignment="1">
      <alignment horizontal="center"/>
    </xf>
    <xf numFmtId="15" fontId="0" fillId="0" borderId="0" xfId="0" applyNumberFormat="1" applyFont="1" applyFill="1" applyAlignment="1" quotePrefix="1">
      <alignment horizontal="center"/>
    </xf>
    <xf numFmtId="16" fontId="0" fillId="0" borderId="0" xfId="0" applyNumberFormat="1" applyFill="1" applyBorder="1" applyAlignment="1">
      <alignment horizontal="center"/>
    </xf>
    <xf numFmtId="41" fontId="1" fillId="0" borderId="0" xfId="0" applyNumberFormat="1" applyFont="1" applyFill="1" applyAlignment="1">
      <alignment horizontal="center"/>
    </xf>
    <xf numFmtId="41" fontId="0" fillId="0" borderId="0" xfId="0" applyNumberFormat="1" applyFill="1" applyBorder="1" applyAlignment="1">
      <alignment horizontal="center"/>
    </xf>
    <xf numFmtId="41" fontId="0" fillId="0" borderId="0" xfId="0" applyNumberFormat="1" applyFill="1" applyAlignment="1">
      <alignment horizontal="center"/>
    </xf>
    <xf numFmtId="3" fontId="1" fillId="0" borderId="13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1" fillId="0" borderId="15" xfId="0" applyNumberFormat="1" applyFont="1" applyFill="1" applyBorder="1" applyAlignment="1">
      <alignment horizontal="center"/>
    </xf>
    <xf numFmtId="3" fontId="0" fillId="0" borderId="15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41" fontId="1" fillId="0" borderId="0" xfId="0" applyNumberFormat="1" applyFont="1" applyFill="1" applyAlignment="1">
      <alignment/>
    </xf>
    <xf numFmtId="41" fontId="0" fillId="0" borderId="0" xfId="0" applyNumberFormat="1" applyFill="1" applyBorder="1" applyAlignment="1">
      <alignment/>
    </xf>
    <xf numFmtId="41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3" fontId="0" fillId="0" borderId="16" xfId="0" applyNumberForma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9" fontId="0" fillId="0" borderId="0" xfId="59" applyFont="1" applyFill="1" applyAlignment="1">
      <alignment/>
    </xf>
    <xf numFmtId="0" fontId="6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SheetLayoutView="100" workbookViewId="0" topLeftCell="A1">
      <selection activeCell="C1" sqref="C1"/>
    </sheetView>
  </sheetViews>
  <sheetFormatPr defaultColWidth="9.140625" defaultRowHeight="12.75"/>
  <cols>
    <col min="1" max="1" width="28.57421875" style="18" customWidth="1"/>
    <col min="2" max="3" width="12.7109375" style="18" customWidth="1"/>
    <col min="4" max="4" width="13.421875" style="18" customWidth="1"/>
    <col min="5" max="5" width="12.7109375" style="18" customWidth="1"/>
    <col min="6" max="6" width="3.421875" style="18" customWidth="1"/>
    <col min="7" max="16384" width="9.140625" style="18" customWidth="1"/>
  </cols>
  <sheetData>
    <row r="1" spans="1:5" ht="12.75">
      <c r="A1" s="17" t="s">
        <v>23</v>
      </c>
      <c r="E1" s="9"/>
    </row>
    <row r="2" ht="4.5" customHeight="1"/>
    <row r="3" ht="13.5" customHeight="1">
      <c r="A3" s="33" t="s">
        <v>122</v>
      </c>
    </row>
    <row r="4" ht="2.25" customHeight="1"/>
    <row r="5" ht="15.75">
      <c r="A5" s="16" t="s">
        <v>27</v>
      </c>
    </row>
    <row r="6" s="67" customFormat="1" ht="12">
      <c r="A6" s="26" t="s">
        <v>89</v>
      </c>
    </row>
    <row r="7" s="67" customFormat="1" ht="12">
      <c r="A7" s="26" t="s">
        <v>75</v>
      </c>
    </row>
    <row r="9" spans="1:5" ht="12.75">
      <c r="A9" s="17"/>
      <c r="B9" s="9" t="s">
        <v>49</v>
      </c>
      <c r="C9" s="10" t="s">
        <v>51</v>
      </c>
      <c r="D9" s="9" t="s">
        <v>52</v>
      </c>
      <c r="E9" s="10" t="s">
        <v>51</v>
      </c>
    </row>
    <row r="10" spans="2:5" ht="12.75">
      <c r="B10" s="9" t="s">
        <v>50</v>
      </c>
      <c r="C10" s="10" t="s">
        <v>50</v>
      </c>
      <c r="D10" s="9" t="s">
        <v>53</v>
      </c>
      <c r="E10" s="10" t="s">
        <v>53</v>
      </c>
    </row>
    <row r="11" spans="2:6" ht="12.75">
      <c r="B11" s="20" t="s">
        <v>123</v>
      </c>
      <c r="C11" s="21" t="s">
        <v>110</v>
      </c>
      <c r="D11" s="20" t="s">
        <v>123</v>
      </c>
      <c r="E11" s="21" t="s">
        <v>110</v>
      </c>
      <c r="F11" s="29"/>
    </row>
    <row r="12" spans="2:6" ht="12.75">
      <c r="B12" s="22" t="s">
        <v>25</v>
      </c>
      <c r="C12" s="23" t="s">
        <v>25</v>
      </c>
      <c r="D12" s="22" t="s">
        <v>25</v>
      </c>
      <c r="E12" s="23" t="s">
        <v>25</v>
      </c>
      <c r="F12" s="10"/>
    </row>
    <row r="13" spans="2:6" ht="12.75">
      <c r="B13" s="28"/>
      <c r="C13" s="29"/>
      <c r="D13" s="9"/>
      <c r="E13" s="10"/>
      <c r="F13" s="10"/>
    </row>
    <row r="14" spans="1:5" ht="12.75">
      <c r="A14" s="18" t="s">
        <v>0</v>
      </c>
      <c r="B14" s="8">
        <v>400531</v>
      </c>
      <c r="C14" s="4">
        <v>490564</v>
      </c>
      <c r="D14" s="8">
        <v>1996514</v>
      </c>
      <c r="E14" s="15">
        <v>2018780</v>
      </c>
    </row>
    <row r="15" spans="2:5" ht="12.75">
      <c r="B15" s="8"/>
      <c r="C15" s="4" t="s">
        <v>13</v>
      </c>
      <c r="D15" s="8"/>
      <c r="E15" s="15"/>
    </row>
    <row r="16" spans="1:5" ht="12.75">
      <c r="A16" s="18" t="s">
        <v>1</v>
      </c>
      <c r="B16" s="8">
        <v>-385849</v>
      </c>
      <c r="C16" s="4">
        <v>-476817</v>
      </c>
      <c r="D16" s="8">
        <v>-1944159</v>
      </c>
      <c r="E16" s="15">
        <v>-1968507</v>
      </c>
    </row>
    <row r="17" spans="2:5" ht="12.75">
      <c r="B17" s="8"/>
      <c r="C17" s="4" t="s">
        <v>13</v>
      </c>
      <c r="D17" s="8"/>
      <c r="E17" s="15"/>
    </row>
    <row r="18" spans="1:5" ht="12.75">
      <c r="A18" s="18" t="s">
        <v>2</v>
      </c>
      <c r="B18" s="6">
        <v>3605</v>
      </c>
      <c r="C18" s="43">
        <v>5960</v>
      </c>
      <c r="D18" s="6">
        <v>12002</v>
      </c>
      <c r="E18" s="14">
        <v>12160</v>
      </c>
    </row>
    <row r="19" spans="2:5" ht="12.75">
      <c r="B19" s="8"/>
      <c r="C19" s="4"/>
      <c r="D19" s="8" t="s">
        <v>13</v>
      </c>
      <c r="E19" s="15" t="s">
        <v>13</v>
      </c>
    </row>
    <row r="20" spans="1:5" ht="12.75">
      <c r="A20" s="18" t="s">
        <v>3</v>
      </c>
      <c r="B20" s="8">
        <f>SUM(B14:B18)</f>
        <v>18287</v>
      </c>
      <c r="C20" s="4">
        <f>SUM(C14:C18)</f>
        <v>19707</v>
      </c>
      <c r="D20" s="8">
        <f>SUM(D14:D18)</f>
        <v>64357</v>
      </c>
      <c r="E20" s="15">
        <f>SUM(E14:E18)</f>
        <v>62433</v>
      </c>
    </row>
    <row r="21" spans="2:5" ht="12.75">
      <c r="B21" s="8"/>
      <c r="C21" s="4"/>
      <c r="D21" s="8"/>
      <c r="E21" s="15"/>
    </row>
    <row r="22" spans="1:5" ht="12.75">
      <c r="A22" s="18" t="s">
        <v>99</v>
      </c>
      <c r="B22" s="8">
        <v>-7258</v>
      </c>
      <c r="C22" s="4">
        <v>-5343</v>
      </c>
      <c r="D22" s="8">
        <v>-22659</v>
      </c>
      <c r="E22" s="15">
        <v>-17619</v>
      </c>
    </row>
    <row r="23" spans="2:5" ht="12.75">
      <c r="B23" s="8"/>
      <c r="C23" s="4"/>
      <c r="D23" s="8"/>
      <c r="E23" s="15"/>
    </row>
    <row r="24" spans="1:5" ht="12.75">
      <c r="A24" s="18" t="s">
        <v>4</v>
      </c>
      <c r="B24" s="6">
        <v>0</v>
      </c>
      <c r="C24" s="43">
        <v>0</v>
      </c>
      <c r="D24" s="6">
        <v>0</v>
      </c>
      <c r="E24" s="14">
        <v>0</v>
      </c>
    </row>
    <row r="25" spans="2:5" ht="12.75">
      <c r="B25" s="8"/>
      <c r="C25" s="4"/>
      <c r="D25" s="8"/>
      <c r="E25" s="15"/>
    </row>
    <row r="26" spans="1:5" ht="12.75">
      <c r="A26" s="18" t="s">
        <v>55</v>
      </c>
      <c r="B26" s="8"/>
      <c r="C26" s="4"/>
      <c r="D26" s="8"/>
      <c r="E26" s="15"/>
    </row>
    <row r="27" spans="1:5" ht="12.75">
      <c r="A27" s="18" t="s">
        <v>56</v>
      </c>
      <c r="B27" s="8">
        <f>SUM(B20:B24)</f>
        <v>11029</v>
      </c>
      <c r="C27" s="4">
        <f>SUM(C20:C24)</f>
        <v>14364</v>
      </c>
      <c r="D27" s="8">
        <f>SUM(D20:D24)</f>
        <v>41698</v>
      </c>
      <c r="E27" s="15">
        <f>SUM(E20:E24)</f>
        <v>44814</v>
      </c>
    </row>
    <row r="28" spans="2:5" ht="12.75">
      <c r="B28" s="7"/>
      <c r="C28" s="13"/>
      <c r="D28" s="7"/>
      <c r="E28" s="12"/>
    </row>
    <row r="29" spans="1:5" ht="12.75">
      <c r="A29" s="18" t="s">
        <v>5</v>
      </c>
      <c r="B29" s="6">
        <v>8881</v>
      </c>
      <c r="C29" s="43">
        <v>-1611</v>
      </c>
      <c r="D29" s="6">
        <v>23238</v>
      </c>
      <c r="E29" s="14">
        <v>-8300</v>
      </c>
    </row>
    <row r="30" spans="2:5" ht="12.75">
      <c r="B30" s="8"/>
      <c r="C30" s="4"/>
      <c r="D30" s="8"/>
      <c r="E30" s="15"/>
    </row>
    <row r="31" spans="1:5" ht="12.75">
      <c r="A31" s="18" t="s">
        <v>55</v>
      </c>
      <c r="B31" s="8"/>
      <c r="C31" s="4"/>
      <c r="D31" s="8"/>
      <c r="E31" s="15"/>
    </row>
    <row r="32" spans="1:5" ht="12.75">
      <c r="A32" s="18" t="s">
        <v>57</v>
      </c>
      <c r="B32" s="8">
        <f>SUM(B27:B29)</f>
        <v>19910</v>
      </c>
      <c r="C32" s="4">
        <f>SUM(C27:C29)</f>
        <v>12753</v>
      </c>
      <c r="D32" s="8">
        <f>SUM(D27:D29)</f>
        <v>64936</v>
      </c>
      <c r="E32" s="4">
        <f>SUM(E27:E29)</f>
        <v>36514</v>
      </c>
    </row>
    <row r="33" spans="2:5" ht="12.75">
      <c r="B33" s="8"/>
      <c r="C33" s="4"/>
      <c r="D33" s="8"/>
      <c r="E33" s="15"/>
    </row>
    <row r="34" spans="1:5" ht="12.75">
      <c r="A34" s="18" t="s">
        <v>6</v>
      </c>
      <c r="B34" s="6">
        <v>0</v>
      </c>
      <c r="C34" s="43">
        <v>0</v>
      </c>
      <c r="D34" s="6">
        <v>0</v>
      </c>
      <c r="E34" s="14">
        <v>0</v>
      </c>
    </row>
    <row r="35" spans="2:5" ht="12.75">
      <c r="B35" s="8"/>
      <c r="C35" s="4"/>
      <c r="D35" s="8"/>
      <c r="E35" s="15"/>
    </row>
    <row r="36" spans="1:5" ht="26.25" thickBot="1">
      <c r="A36" s="24" t="s">
        <v>102</v>
      </c>
      <c r="B36" s="60">
        <f>SUM(B32:B34)</f>
        <v>19910</v>
      </c>
      <c r="C36" s="68">
        <f>SUM(C32:C34)</f>
        <v>12753</v>
      </c>
      <c r="D36" s="60">
        <f>SUM(D32:D34)</f>
        <v>64936</v>
      </c>
      <c r="E36" s="68">
        <f>SUM(E32:E34)</f>
        <v>36514</v>
      </c>
    </row>
    <row r="37" spans="2:5" ht="13.5" thickTop="1">
      <c r="B37" s="8"/>
      <c r="C37" s="4"/>
      <c r="D37" s="8"/>
      <c r="E37" s="15"/>
    </row>
    <row r="38" spans="2:5" ht="12.75">
      <c r="B38" s="8"/>
      <c r="C38" s="4"/>
      <c r="D38" s="8"/>
      <c r="E38" s="15"/>
    </row>
    <row r="39" spans="1:5" ht="12.75">
      <c r="A39" s="18" t="s">
        <v>72</v>
      </c>
      <c r="B39" s="8"/>
      <c r="C39" s="4"/>
      <c r="D39" s="8"/>
      <c r="E39" s="15"/>
    </row>
    <row r="40" spans="1:5" ht="12.75">
      <c r="A40" s="18" t="s">
        <v>29</v>
      </c>
      <c r="B40" s="11">
        <f>B36/60000*100</f>
        <v>33.18333333333333</v>
      </c>
      <c r="C40" s="69">
        <f>C36/60000*100</f>
        <v>21.255</v>
      </c>
      <c r="D40" s="11">
        <f>D36/(60000)*100</f>
        <v>108.22666666666667</v>
      </c>
      <c r="E40" s="69">
        <v>60.85666666666667</v>
      </c>
    </row>
    <row r="41" spans="1:5" ht="12.75">
      <c r="A41" s="18" t="s">
        <v>58</v>
      </c>
      <c r="B41" s="2" t="s">
        <v>24</v>
      </c>
      <c r="C41" s="45" t="s">
        <v>24</v>
      </c>
      <c r="D41" s="2" t="s">
        <v>24</v>
      </c>
      <c r="E41" s="70" t="s">
        <v>24</v>
      </c>
    </row>
    <row r="42" spans="2:5" ht="12.75">
      <c r="B42" s="2"/>
      <c r="C42" s="45"/>
      <c r="D42" s="2"/>
      <c r="E42" s="70"/>
    </row>
    <row r="43" spans="1:5" ht="12.75">
      <c r="A43" s="71" t="s">
        <v>73</v>
      </c>
      <c r="B43" s="9"/>
      <c r="C43" s="10"/>
      <c r="D43" s="10"/>
      <c r="E43" s="10"/>
    </row>
    <row r="44" spans="2:5" ht="12.75">
      <c r="B44" s="10"/>
      <c r="C44" s="10"/>
      <c r="D44" s="10"/>
      <c r="E44" s="10"/>
    </row>
    <row r="45" spans="1:5" ht="12.75">
      <c r="A45" s="73" t="s">
        <v>54</v>
      </c>
      <c r="B45" s="73"/>
      <c r="C45" s="73"/>
      <c r="D45" s="73"/>
      <c r="E45" s="73"/>
    </row>
    <row r="46" spans="1:5" ht="12.75">
      <c r="A46" s="73" t="s">
        <v>116</v>
      </c>
      <c r="B46" s="73"/>
      <c r="C46" s="73"/>
      <c r="D46" s="73"/>
      <c r="E46" s="73"/>
    </row>
    <row r="49" spans="2:5" ht="12.75">
      <c r="B49" s="72"/>
      <c r="C49" s="72"/>
      <c r="D49" s="72"/>
      <c r="E49" s="72"/>
    </row>
  </sheetData>
  <sheetProtection/>
  <mergeCells count="2">
    <mergeCell ref="A45:E45"/>
    <mergeCell ref="A46:E46"/>
  </mergeCells>
  <printOptions horizontalCentered="1"/>
  <pageMargins left="0.75" right="0" top="1" bottom="1" header="0.5" footer="0.5"/>
  <pageSetup fitToHeight="1" fitToWidth="1" horizontalDpi="600" verticalDpi="600" orientation="portrait" paperSize="9" r:id="rId1"/>
  <colBreaks count="1" manualBreakCount="1">
    <brk id="5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zoomScaleSheetLayoutView="100" zoomScalePageLayoutView="0" workbookViewId="0" topLeftCell="A13">
      <selection activeCell="A44" sqref="A44"/>
    </sheetView>
  </sheetViews>
  <sheetFormatPr defaultColWidth="9.140625" defaultRowHeight="12.75"/>
  <cols>
    <col min="1" max="1" width="38.28125" style="18" customWidth="1"/>
    <col min="2" max="2" width="12.7109375" style="17" customWidth="1"/>
    <col min="3" max="3" width="1.8515625" style="36" customWidth="1"/>
    <col min="4" max="4" width="12.7109375" style="18" customWidth="1"/>
    <col min="5" max="5" width="11.140625" style="18" customWidth="1"/>
    <col min="6" max="16384" width="9.140625" style="18" customWidth="1"/>
  </cols>
  <sheetData>
    <row r="1" spans="1:5" ht="12.75">
      <c r="A1" s="17" t="s">
        <v>23</v>
      </c>
      <c r="E1" s="9"/>
    </row>
    <row r="2" ht="4.5" customHeight="1"/>
    <row r="3" spans="1:3" ht="12.75" customHeight="1">
      <c r="A3" s="18" t="s">
        <v>122</v>
      </c>
      <c r="B3" s="18"/>
      <c r="C3" s="18"/>
    </row>
    <row r="4" spans="2:3" ht="2.25" customHeight="1">
      <c r="B4" s="18"/>
      <c r="C4" s="18"/>
    </row>
    <row r="5" ht="15.75">
      <c r="A5" s="35" t="s">
        <v>14</v>
      </c>
    </row>
    <row r="6" ht="12.75">
      <c r="A6" s="17" t="s">
        <v>13</v>
      </c>
    </row>
    <row r="7" spans="1:4" ht="12.75" hidden="1">
      <c r="A7" s="17"/>
      <c r="B7" s="9"/>
      <c r="C7" s="45"/>
      <c r="D7" s="9" t="s">
        <v>78</v>
      </c>
    </row>
    <row r="8" spans="2:5" ht="12.75">
      <c r="B8" s="9" t="s">
        <v>36</v>
      </c>
      <c r="C8" s="45"/>
      <c r="D8" s="25" t="s">
        <v>36</v>
      </c>
      <c r="E8" s="10"/>
    </row>
    <row r="9" spans="2:5" ht="12.75">
      <c r="B9" s="9" t="s">
        <v>52</v>
      </c>
      <c r="C9" s="45"/>
      <c r="D9" s="25" t="s">
        <v>59</v>
      </c>
      <c r="E9" s="10"/>
    </row>
    <row r="10" spans="2:5" ht="12.75">
      <c r="B10" s="9" t="s">
        <v>60</v>
      </c>
      <c r="C10" s="45"/>
      <c r="D10" s="25" t="s">
        <v>60</v>
      </c>
      <c r="E10" s="10"/>
    </row>
    <row r="11" spans="2:5" ht="12.75">
      <c r="B11" s="9" t="s">
        <v>82</v>
      </c>
      <c r="C11" s="45"/>
      <c r="D11" s="25" t="s">
        <v>61</v>
      </c>
      <c r="E11" s="10"/>
    </row>
    <row r="12" spans="2:5" ht="12.75">
      <c r="B12" s="46" t="s">
        <v>123</v>
      </c>
      <c r="C12" s="47"/>
      <c r="D12" s="48" t="s">
        <v>110</v>
      </c>
      <c r="E12" s="10"/>
    </row>
    <row r="13" spans="2:5" ht="12.75">
      <c r="B13" s="74" t="s">
        <v>76</v>
      </c>
      <c r="C13" s="74"/>
      <c r="D13" s="74"/>
      <c r="E13" s="10"/>
    </row>
    <row r="14" spans="2:5" ht="12.75">
      <c r="B14" s="28" t="s">
        <v>25</v>
      </c>
      <c r="C14" s="49"/>
      <c r="D14" s="29" t="s">
        <v>25</v>
      </c>
      <c r="E14" s="29"/>
    </row>
    <row r="15" spans="2:5" ht="12.75">
      <c r="B15" s="50"/>
      <c r="C15" s="51"/>
      <c r="D15" s="52"/>
      <c r="E15" s="10"/>
    </row>
    <row r="16" spans="1:5" ht="12.75">
      <c r="A16" s="17" t="s">
        <v>62</v>
      </c>
      <c r="B16" s="50"/>
      <c r="C16" s="51"/>
      <c r="D16" s="52"/>
      <c r="E16" s="10"/>
    </row>
    <row r="17" spans="1:4" ht="12.75">
      <c r="A17" s="18" t="s">
        <v>64</v>
      </c>
      <c r="B17" s="8">
        <v>263983</v>
      </c>
      <c r="C17" s="13"/>
      <c r="D17" s="15">
        <v>186110</v>
      </c>
    </row>
    <row r="18" spans="1:4" ht="12.75">
      <c r="A18" s="18" t="s">
        <v>95</v>
      </c>
      <c r="B18" s="8">
        <v>27666</v>
      </c>
      <c r="C18" s="13"/>
      <c r="D18" s="15">
        <v>9400</v>
      </c>
    </row>
    <row r="19" spans="1:4" ht="12.75">
      <c r="A19" s="18" t="s">
        <v>96</v>
      </c>
      <c r="B19" s="8">
        <v>3393</v>
      </c>
      <c r="C19" s="13"/>
      <c r="D19" s="15">
        <v>4268</v>
      </c>
    </row>
    <row r="20" spans="1:4" ht="12.75">
      <c r="A20" s="18" t="s">
        <v>97</v>
      </c>
      <c r="B20" s="8">
        <v>25989</v>
      </c>
      <c r="C20" s="13"/>
      <c r="D20" s="15">
        <v>25987</v>
      </c>
    </row>
    <row r="21" spans="1:4" ht="12.75">
      <c r="A21" s="18" t="s">
        <v>109</v>
      </c>
      <c r="B21" s="8">
        <v>8834</v>
      </c>
      <c r="C21" s="13"/>
      <c r="D21" s="15">
        <v>4983</v>
      </c>
    </row>
    <row r="22" spans="1:4" ht="12.75">
      <c r="A22" s="34" t="s">
        <v>13</v>
      </c>
      <c r="B22" s="8"/>
      <c r="C22" s="13"/>
      <c r="D22" s="15"/>
    </row>
    <row r="23" spans="1:4" ht="12.75">
      <c r="A23" s="17" t="s">
        <v>63</v>
      </c>
      <c r="B23" s="53"/>
      <c r="C23" s="54"/>
      <c r="D23" s="55"/>
    </row>
    <row r="24" spans="1:4" ht="12.75">
      <c r="A24" s="18" t="s">
        <v>7</v>
      </c>
      <c r="B24" s="3">
        <v>185380</v>
      </c>
      <c r="C24" s="54"/>
      <c r="D24" s="5">
        <v>237417</v>
      </c>
    </row>
    <row r="25" spans="1:4" ht="12.75">
      <c r="A25" s="18" t="s">
        <v>15</v>
      </c>
      <c r="B25" s="3">
        <v>232984</v>
      </c>
      <c r="C25" s="54"/>
      <c r="D25" s="5">
        <v>256295</v>
      </c>
    </row>
    <row r="26" spans="1:4" ht="12.75">
      <c r="A26" s="18" t="s">
        <v>113</v>
      </c>
      <c r="B26" s="3">
        <v>4795</v>
      </c>
      <c r="C26" s="54"/>
      <c r="D26" s="5">
        <v>1562</v>
      </c>
    </row>
    <row r="27" spans="1:4" ht="12.75">
      <c r="A27" s="18" t="s">
        <v>65</v>
      </c>
      <c r="B27" s="3">
        <v>215461</v>
      </c>
      <c r="C27" s="54"/>
      <c r="D27" s="5">
        <v>92795</v>
      </c>
    </row>
    <row r="28" spans="1:4" ht="12.75">
      <c r="A28" s="18" t="s">
        <v>77</v>
      </c>
      <c r="B28" s="3">
        <v>5995</v>
      </c>
      <c r="C28" s="54"/>
      <c r="D28" s="5">
        <v>5107</v>
      </c>
    </row>
    <row r="29" spans="2:4" ht="12.75">
      <c r="B29" s="56">
        <f>SUM(B23:B28)</f>
        <v>644615</v>
      </c>
      <c r="C29" s="54"/>
      <c r="D29" s="57">
        <f>SUM(D23:D28)</f>
        <v>593176</v>
      </c>
    </row>
    <row r="30" spans="2:4" ht="12.75">
      <c r="B30" s="3"/>
      <c r="C30" s="54"/>
      <c r="D30" s="5"/>
    </row>
    <row r="31" spans="1:4" ht="12.75">
      <c r="A31" s="17" t="s">
        <v>17</v>
      </c>
      <c r="B31" s="3"/>
      <c r="C31" s="54"/>
      <c r="D31" s="5"/>
    </row>
    <row r="32" spans="1:4" ht="12.75">
      <c r="A32" s="18" t="s">
        <v>16</v>
      </c>
      <c r="B32" s="3">
        <v>112733</v>
      </c>
      <c r="C32" s="54"/>
      <c r="D32" s="5">
        <v>193180</v>
      </c>
    </row>
    <row r="33" spans="1:4" ht="12.75">
      <c r="A33" s="18" t="s">
        <v>104</v>
      </c>
      <c r="B33" s="3">
        <v>9155</v>
      </c>
      <c r="C33" s="54"/>
      <c r="D33" s="5">
        <v>7699</v>
      </c>
    </row>
    <row r="34" spans="1:4" ht="12.75">
      <c r="A34" s="18" t="s">
        <v>66</v>
      </c>
      <c r="B34" s="3">
        <v>5570</v>
      </c>
      <c r="C34" s="54"/>
      <c r="D34" s="5">
        <v>5240</v>
      </c>
    </row>
    <row r="35" spans="1:4" ht="12.75">
      <c r="A35" s="18" t="s">
        <v>90</v>
      </c>
      <c r="B35" s="3">
        <v>595</v>
      </c>
      <c r="C35" s="54"/>
      <c r="D35" s="5">
        <v>558</v>
      </c>
    </row>
    <row r="36" spans="1:4" ht="12.75">
      <c r="A36" s="18" t="s">
        <v>94</v>
      </c>
      <c r="B36" s="3">
        <v>336452</v>
      </c>
      <c r="C36" s="54"/>
      <c r="D36" s="5">
        <v>195797</v>
      </c>
    </row>
    <row r="37" spans="2:4" ht="12.75">
      <c r="B37" s="56">
        <f>SUM(B32:B36)</f>
        <v>464505</v>
      </c>
      <c r="C37" s="54"/>
      <c r="D37" s="57">
        <f>SUM(D32:D36)</f>
        <v>402474</v>
      </c>
    </row>
    <row r="38" spans="2:5" ht="6.75" customHeight="1">
      <c r="B38" s="3"/>
      <c r="C38" s="54"/>
      <c r="D38" s="5"/>
      <c r="E38" s="18" t="s">
        <v>13</v>
      </c>
    </row>
    <row r="39" spans="1:4" ht="12.75">
      <c r="A39" s="17" t="s">
        <v>8</v>
      </c>
      <c r="B39" s="58">
        <f>+B29-B37</f>
        <v>180110</v>
      </c>
      <c r="C39" s="54"/>
      <c r="D39" s="59">
        <f>+D29-D37</f>
        <v>190702</v>
      </c>
    </row>
    <row r="40" spans="2:4" ht="12.75">
      <c r="B40" s="7"/>
      <c r="C40" s="13"/>
      <c r="D40" s="12"/>
    </row>
    <row r="41" spans="1:4" ht="12.75">
      <c r="A41" s="17" t="s">
        <v>18</v>
      </c>
      <c r="B41" s="7"/>
      <c r="C41" s="13"/>
      <c r="D41" s="12"/>
    </row>
    <row r="42" spans="1:4" ht="12.75">
      <c r="A42" s="33" t="s">
        <v>98</v>
      </c>
      <c r="B42" s="7">
        <v>193315</v>
      </c>
      <c r="C42" s="13"/>
      <c r="D42" s="12">
        <v>169377</v>
      </c>
    </row>
    <row r="43" spans="1:4" ht="12.75">
      <c r="A43" s="18" t="s">
        <v>90</v>
      </c>
      <c r="B43" s="7">
        <v>24162</v>
      </c>
      <c r="C43" s="13"/>
      <c r="D43" s="12">
        <v>23106</v>
      </c>
    </row>
    <row r="44" spans="1:4" ht="12.75">
      <c r="A44" s="18" t="s">
        <v>79</v>
      </c>
      <c r="B44" s="7">
        <v>1182</v>
      </c>
      <c r="C44" s="13"/>
      <c r="D44" s="12">
        <v>27</v>
      </c>
    </row>
    <row r="45" spans="1:4" ht="12.75">
      <c r="A45" s="18" t="s">
        <v>103</v>
      </c>
      <c r="B45" s="7">
        <v>5420</v>
      </c>
      <c r="C45" s="13"/>
      <c r="D45" s="12">
        <v>3126</v>
      </c>
    </row>
    <row r="46" spans="1:4" ht="12.75" hidden="1">
      <c r="A46" s="1" t="s">
        <v>79</v>
      </c>
      <c r="B46" s="7">
        <v>0</v>
      </c>
      <c r="C46" s="13"/>
      <c r="D46" s="12">
        <v>0</v>
      </c>
    </row>
    <row r="47" spans="2:4" ht="12.75">
      <c r="B47" s="31">
        <f>SUM(B42:B46)</f>
        <v>224079</v>
      </c>
      <c r="C47" s="13"/>
      <c r="D47" s="32">
        <f>SUM(D42:D46)</f>
        <v>195636</v>
      </c>
    </row>
    <row r="48" spans="2:4" ht="12.75">
      <c r="B48" s="7"/>
      <c r="C48" s="13"/>
      <c r="D48" s="12"/>
    </row>
    <row r="49" spans="2:4" ht="13.5" thickBot="1">
      <c r="B49" s="60">
        <f>+B17+B18+B19+B20+B21+B39-B47</f>
        <v>285896</v>
      </c>
      <c r="C49" s="13"/>
      <c r="D49" s="61">
        <f>+D17+D18+D19+D20+D21+D39-D47</f>
        <v>225814</v>
      </c>
    </row>
    <row r="50" spans="2:4" ht="13.5" thickTop="1">
      <c r="B50" s="7"/>
      <c r="C50" s="13"/>
      <c r="D50" s="12"/>
    </row>
    <row r="51" spans="2:4" ht="12.75">
      <c r="B51" s="7"/>
      <c r="C51" s="13"/>
      <c r="D51" s="12"/>
    </row>
    <row r="52" spans="1:4" ht="12.75">
      <c r="A52" s="17" t="s">
        <v>19</v>
      </c>
      <c r="B52" s="7"/>
      <c r="C52" s="13"/>
      <c r="D52" s="12"/>
    </row>
    <row r="53" spans="1:4" ht="12.75">
      <c r="A53" s="18" t="s">
        <v>21</v>
      </c>
      <c r="B53" s="8">
        <v>60000</v>
      </c>
      <c r="C53" s="13"/>
      <c r="D53" s="15">
        <v>60000</v>
      </c>
    </row>
    <row r="54" spans="1:4" ht="12.75">
      <c r="A54" s="18" t="s">
        <v>20</v>
      </c>
      <c r="B54" s="7">
        <v>17</v>
      </c>
      <c r="C54" s="13"/>
      <c r="D54" s="12">
        <v>17</v>
      </c>
    </row>
    <row r="55" spans="1:4" ht="12.75">
      <c r="A55" s="18" t="s">
        <v>101</v>
      </c>
      <c r="B55" s="7">
        <v>2684</v>
      </c>
      <c r="C55" s="13"/>
      <c r="D55" s="12">
        <v>338</v>
      </c>
    </row>
    <row r="56" spans="1:4" ht="12.75">
      <c r="A56" s="18" t="s">
        <v>22</v>
      </c>
      <c r="B56" s="7">
        <v>223195</v>
      </c>
      <c r="C56" s="13"/>
      <c r="D56" s="12">
        <v>165459</v>
      </c>
    </row>
    <row r="57" spans="2:4" ht="13.5" thickBot="1">
      <c r="B57" s="62">
        <f>SUM(B53:B56)</f>
        <v>285896</v>
      </c>
      <c r="C57" s="13"/>
      <c r="D57" s="63">
        <f>SUM(D53:D56)</f>
        <v>225814</v>
      </c>
    </row>
    <row r="58" spans="2:4" ht="13.5" thickTop="1">
      <c r="B58" s="8"/>
      <c r="C58" s="13"/>
      <c r="D58" s="15"/>
    </row>
    <row r="59" spans="2:4" ht="12.75">
      <c r="B59" s="64">
        <f>+B49-B57</f>
        <v>0</v>
      </c>
      <c r="C59" s="65"/>
      <c r="D59" s="66">
        <f>+D49-D57</f>
        <v>0</v>
      </c>
    </row>
    <row r="60" spans="1:5" ht="12.75">
      <c r="A60" s="73" t="s">
        <v>69</v>
      </c>
      <c r="B60" s="73"/>
      <c r="C60" s="73"/>
      <c r="D60" s="73"/>
      <c r="E60" s="73"/>
    </row>
    <row r="61" spans="1:5" ht="12.75">
      <c r="A61" s="73" t="s">
        <v>116</v>
      </c>
      <c r="B61" s="73"/>
      <c r="C61" s="73"/>
      <c r="D61" s="73"/>
      <c r="E61" s="73"/>
    </row>
  </sheetData>
  <sheetProtection/>
  <mergeCells count="3">
    <mergeCell ref="B13:D13"/>
    <mergeCell ref="A60:E60"/>
    <mergeCell ref="A61:E61"/>
  </mergeCells>
  <printOptions horizontalCentered="1"/>
  <pageMargins left="0.75" right="0.75" top="0.75" bottom="0.5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8"/>
  <sheetViews>
    <sheetView zoomScaleSheetLayoutView="100" zoomScalePageLayoutView="0" workbookViewId="0" topLeftCell="A23">
      <selection activeCell="C28" sqref="C28"/>
    </sheetView>
  </sheetViews>
  <sheetFormatPr defaultColWidth="9.140625" defaultRowHeight="12.75"/>
  <cols>
    <col min="1" max="1" width="28.7109375" style="18" customWidth="1"/>
    <col min="2" max="2" width="11.57421875" style="18" customWidth="1"/>
    <col min="3" max="3" width="12.140625" style="18" customWidth="1"/>
    <col min="4" max="4" width="12.421875" style="18" customWidth="1"/>
    <col min="5" max="5" width="12.7109375" style="18" customWidth="1"/>
    <col min="6" max="6" width="11.140625" style="18" customWidth="1"/>
    <col min="7" max="16384" width="9.140625" style="18" customWidth="1"/>
  </cols>
  <sheetData>
    <row r="1" spans="1:6" ht="12.75">
      <c r="A1" s="17" t="s">
        <v>23</v>
      </c>
      <c r="F1" s="19"/>
    </row>
    <row r="2" ht="2.25" customHeight="1"/>
    <row r="3" ht="13.5" customHeight="1">
      <c r="A3" s="18" t="s">
        <v>122</v>
      </c>
    </row>
    <row r="4" ht="2.25" customHeight="1"/>
    <row r="5" spans="1:4" ht="15.75">
      <c r="A5" s="35" t="s">
        <v>67</v>
      </c>
      <c r="B5" s="36"/>
      <c r="C5" s="36"/>
      <c r="D5" s="36"/>
    </row>
    <row r="6" spans="1:4" ht="12.75">
      <c r="A6" s="26" t="s">
        <v>91</v>
      </c>
      <c r="B6" s="36"/>
      <c r="C6" s="36"/>
      <c r="D6" s="36"/>
    </row>
    <row r="8" spans="2:6" ht="12.75">
      <c r="B8" s="9"/>
      <c r="C8" s="75" t="s">
        <v>32</v>
      </c>
      <c r="D8" s="75"/>
      <c r="E8" s="37" t="s">
        <v>33</v>
      </c>
      <c r="F8" s="9"/>
    </row>
    <row r="9" spans="2:6" ht="12.75">
      <c r="B9" s="9"/>
      <c r="C9" s="37"/>
      <c r="D9" s="9" t="s">
        <v>83</v>
      </c>
      <c r="E9" s="9"/>
      <c r="F9" s="9"/>
    </row>
    <row r="10" spans="2:6" ht="12.75">
      <c r="B10" s="2" t="s">
        <v>37</v>
      </c>
      <c r="C10" s="9" t="s">
        <v>26</v>
      </c>
      <c r="D10" s="9" t="s">
        <v>84</v>
      </c>
      <c r="E10" s="2" t="s">
        <v>30</v>
      </c>
      <c r="F10" s="9"/>
    </row>
    <row r="11" spans="2:6" ht="12.75">
      <c r="B11" s="2" t="s">
        <v>11</v>
      </c>
      <c r="C11" s="2" t="s">
        <v>34</v>
      </c>
      <c r="D11" s="2" t="s">
        <v>35</v>
      </c>
      <c r="E11" s="2" t="s">
        <v>31</v>
      </c>
      <c r="F11" s="2" t="s">
        <v>12</v>
      </c>
    </row>
    <row r="12" spans="2:6" ht="12.75">
      <c r="B12" s="2" t="s">
        <v>25</v>
      </c>
      <c r="C12" s="2" t="s">
        <v>25</v>
      </c>
      <c r="D12" s="2" t="s">
        <v>25</v>
      </c>
      <c r="E12" s="2" t="s">
        <v>25</v>
      </c>
      <c r="F12" s="2" t="s">
        <v>25</v>
      </c>
    </row>
    <row r="13" spans="2:6" ht="12.75">
      <c r="B13" s="38"/>
      <c r="C13" s="38"/>
      <c r="D13" s="38"/>
      <c r="E13" s="38"/>
      <c r="F13" s="38"/>
    </row>
    <row r="14" spans="1:6" ht="12.75">
      <c r="A14" s="17"/>
      <c r="B14" s="39"/>
      <c r="C14" s="39"/>
      <c r="D14" s="39"/>
      <c r="E14" s="39"/>
      <c r="F14" s="39"/>
    </row>
    <row r="15" ht="12.75">
      <c r="A15" s="40" t="s">
        <v>124</v>
      </c>
    </row>
    <row r="16" spans="1:6" ht="12.75">
      <c r="A16" s="33" t="s">
        <v>117</v>
      </c>
      <c r="B16" s="8">
        <v>60000</v>
      </c>
      <c r="C16" s="8">
        <v>17</v>
      </c>
      <c r="D16" s="8">
        <v>338</v>
      </c>
      <c r="E16" s="8">
        <v>165459</v>
      </c>
      <c r="F16" s="8">
        <v>225814</v>
      </c>
    </row>
    <row r="17" ht="12.75" hidden="1">
      <c r="A17" s="18" t="s">
        <v>85</v>
      </c>
    </row>
    <row r="18" spans="1:6" ht="12.75" hidden="1">
      <c r="A18" s="18" t="s">
        <v>92</v>
      </c>
      <c r="B18" s="6"/>
      <c r="C18" s="6"/>
      <c r="D18" s="6"/>
      <c r="E18" s="6"/>
      <c r="F18" s="6"/>
    </row>
    <row r="19" spans="1:6" ht="12.75" hidden="1">
      <c r="A19" s="18" t="s">
        <v>120</v>
      </c>
      <c r="B19" s="41"/>
      <c r="C19" s="41"/>
      <c r="D19" s="41"/>
      <c r="E19" s="41"/>
      <c r="F19" s="41"/>
    </row>
    <row r="20" spans="2:6" ht="12.75">
      <c r="B20" s="8"/>
      <c r="C20" s="8"/>
      <c r="D20" s="8"/>
      <c r="E20" s="8"/>
      <c r="F20" s="8"/>
    </row>
    <row r="21" spans="1:6" ht="12.75">
      <c r="A21" s="18" t="s">
        <v>86</v>
      </c>
      <c r="B21" s="8"/>
      <c r="C21" s="8"/>
      <c r="D21" s="8"/>
      <c r="E21" s="8"/>
      <c r="F21" s="8"/>
    </row>
    <row r="22" spans="1:6" ht="12.75">
      <c r="A22" s="18" t="s">
        <v>100</v>
      </c>
      <c r="B22" s="8">
        <v>0</v>
      </c>
      <c r="C22" s="8">
        <v>0</v>
      </c>
      <c r="D22" s="8">
        <v>2346</v>
      </c>
      <c r="E22" s="8">
        <v>0</v>
      </c>
      <c r="F22" s="8">
        <v>2346</v>
      </c>
    </row>
    <row r="23" spans="2:6" ht="12.75">
      <c r="B23" s="8"/>
      <c r="C23" s="8"/>
      <c r="D23" s="8"/>
      <c r="E23" s="8"/>
      <c r="F23" s="8"/>
    </row>
    <row r="24" spans="1:6" ht="12.75">
      <c r="A24" s="18" t="s">
        <v>128</v>
      </c>
      <c r="B24" s="8">
        <v>0</v>
      </c>
      <c r="C24" s="8">
        <v>0</v>
      </c>
      <c r="D24" s="8">
        <v>0</v>
      </c>
      <c r="E24" s="8">
        <v>64936</v>
      </c>
      <c r="F24" s="8">
        <v>64936</v>
      </c>
    </row>
    <row r="25" spans="2:6" ht="12.75">
      <c r="B25" s="8"/>
      <c r="C25" s="8"/>
      <c r="D25" s="8"/>
      <c r="E25" s="8"/>
      <c r="F25" s="8"/>
    </row>
    <row r="26" spans="1:6" ht="12.75">
      <c r="A26" s="18" t="s">
        <v>68</v>
      </c>
      <c r="B26" s="8"/>
      <c r="C26" s="8"/>
      <c r="D26" s="8"/>
      <c r="E26" s="8"/>
      <c r="F26" s="8"/>
    </row>
    <row r="27" spans="1:6" ht="12.75">
      <c r="A27" s="33" t="s">
        <v>118</v>
      </c>
      <c r="B27" s="8">
        <v>0</v>
      </c>
      <c r="C27" s="8">
        <v>0</v>
      </c>
      <c r="D27" s="8">
        <v>0</v>
      </c>
      <c r="E27" s="8">
        <v>-7200</v>
      </c>
      <c r="F27" s="8">
        <v>-7200</v>
      </c>
    </row>
    <row r="28" spans="2:6" ht="12.75">
      <c r="B28" s="8"/>
      <c r="C28" s="8"/>
      <c r="D28" s="8"/>
      <c r="E28" s="8"/>
      <c r="F28" s="8"/>
    </row>
    <row r="29" spans="1:6" ht="12.75">
      <c r="A29" s="33" t="s">
        <v>125</v>
      </c>
      <c r="B29" s="31">
        <f>SUM(B16:B28)</f>
        <v>60000</v>
      </c>
      <c r="C29" s="31">
        <f>SUM(C16:C28)</f>
        <v>17</v>
      </c>
      <c r="D29" s="31">
        <f>SUM(D16:D28)</f>
        <v>2684</v>
      </c>
      <c r="E29" s="31">
        <f>SUM(E16:E28)</f>
        <v>223195</v>
      </c>
      <c r="F29" s="31">
        <f>SUM(F16:F28)</f>
        <v>285896</v>
      </c>
    </row>
    <row r="30" spans="2:6" ht="12.75">
      <c r="B30" s="8"/>
      <c r="C30" s="8"/>
      <c r="D30" s="8"/>
      <c r="E30" s="8"/>
      <c r="F30" s="8"/>
    </row>
    <row r="31" spans="2:6" ht="12.75">
      <c r="B31" s="4"/>
      <c r="C31" s="4"/>
      <c r="D31" s="4"/>
      <c r="E31" s="4" t="s">
        <v>13</v>
      </c>
      <c r="F31" s="4"/>
    </row>
    <row r="32" spans="1:6" ht="12.75">
      <c r="A32" s="42" t="s">
        <v>126</v>
      </c>
      <c r="B32" s="4"/>
      <c r="C32" s="4"/>
      <c r="D32" s="4"/>
      <c r="E32" s="4"/>
      <c r="F32" s="4"/>
    </row>
    <row r="33" spans="1:6" ht="12.75">
      <c r="A33" s="33" t="s">
        <v>107</v>
      </c>
      <c r="B33" s="15">
        <v>60000</v>
      </c>
      <c r="C33" s="15">
        <v>17</v>
      </c>
      <c r="D33" s="15">
        <v>-2028</v>
      </c>
      <c r="E33" s="15">
        <v>136145</v>
      </c>
      <c r="F33" s="12">
        <v>194134</v>
      </c>
    </row>
    <row r="34" ht="12.75" hidden="1">
      <c r="A34" s="18" t="s">
        <v>85</v>
      </c>
    </row>
    <row r="35" spans="1:6" ht="12.75" hidden="1">
      <c r="A35" s="33" t="s">
        <v>120</v>
      </c>
      <c r="B35" s="43"/>
      <c r="C35" s="43"/>
      <c r="D35" s="14"/>
      <c r="E35" s="14"/>
      <c r="F35" s="43"/>
    </row>
    <row r="36" spans="1:6" ht="12.75" hidden="1">
      <c r="A36" s="18" t="s">
        <v>92</v>
      </c>
      <c r="B36" s="13"/>
      <c r="C36" s="13"/>
      <c r="D36" s="13"/>
      <c r="E36" s="13"/>
      <c r="F36" s="13"/>
    </row>
    <row r="37" spans="4:5" ht="12.75">
      <c r="D37" s="8"/>
      <c r="E37" s="8"/>
    </row>
    <row r="38" spans="1:6" ht="12.75">
      <c r="A38" s="18" t="s">
        <v>86</v>
      </c>
      <c r="B38" s="4">
        <v>0</v>
      </c>
      <c r="C38" s="4">
        <v>0</v>
      </c>
      <c r="D38" s="15">
        <v>2366</v>
      </c>
      <c r="E38" s="15">
        <v>0</v>
      </c>
      <c r="F38" s="12">
        <v>2366</v>
      </c>
    </row>
    <row r="39" spans="1:6" ht="12.75">
      <c r="A39" s="18" t="s">
        <v>100</v>
      </c>
      <c r="B39" s="4"/>
      <c r="C39" s="4"/>
      <c r="D39" s="15"/>
      <c r="E39" s="15"/>
      <c r="F39" s="15"/>
    </row>
    <row r="40" spans="2:6" ht="12.75">
      <c r="B40" s="4"/>
      <c r="C40" s="4"/>
      <c r="D40" s="15"/>
      <c r="E40" s="15"/>
      <c r="F40" s="15"/>
    </row>
    <row r="41" spans="1:6" ht="12.75">
      <c r="A41" s="18" t="s">
        <v>128</v>
      </c>
      <c r="B41" s="13">
        <v>0</v>
      </c>
      <c r="C41" s="13">
        <v>0</v>
      </c>
      <c r="D41" s="15">
        <v>0</v>
      </c>
      <c r="E41" s="15">
        <v>36514</v>
      </c>
      <c r="F41" s="12">
        <v>36514</v>
      </c>
    </row>
    <row r="42" spans="2:6" ht="12.75">
      <c r="B42" s="4"/>
      <c r="C42" s="4"/>
      <c r="D42" s="33"/>
      <c r="E42" s="33"/>
      <c r="F42" s="15"/>
    </row>
    <row r="43" spans="1:6" ht="12.75">
      <c r="A43" s="18" t="s">
        <v>68</v>
      </c>
      <c r="B43" s="4" t="s">
        <v>13</v>
      </c>
      <c r="C43" s="4"/>
      <c r="D43" s="15"/>
      <c r="E43" s="15"/>
      <c r="F43" s="15"/>
    </row>
    <row r="44" spans="1:6" ht="12.75">
      <c r="A44" s="33" t="s">
        <v>108</v>
      </c>
      <c r="B44" s="4">
        <v>0</v>
      </c>
      <c r="C44" s="4">
        <v>0</v>
      </c>
      <c r="D44" s="4">
        <v>0</v>
      </c>
      <c r="E44" s="4">
        <v>-7200</v>
      </c>
      <c r="F44" s="4">
        <v>-7200</v>
      </c>
    </row>
    <row r="45" spans="2:6" ht="12.75">
      <c r="B45" s="4"/>
      <c r="C45" s="4"/>
      <c r="D45" s="4"/>
      <c r="E45" s="4"/>
      <c r="F45" s="4"/>
    </row>
    <row r="46" spans="1:6" ht="12.75">
      <c r="A46" s="33" t="s">
        <v>127</v>
      </c>
      <c r="B46" s="44">
        <f>SUM(B33:B45)</f>
        <v>60000</v>
      </c>
      <c r="C46" s="44">
        <f>SUM(C33:C45)</f>
        <v>17</v>
      </c>
      <c r="D46" s="44">
        <f>SUM(D33:D45)</f>
        <v>338</v>
      </c>
      <c r="E46" s="44">
        <f>SUM(E33:E45)</f>
        <v>165459</v>
      </c>
      <c r="F46" s="44">
        <f>SUM(F33:F45)</f>
        <v>225814</v>
      </c>
    </row>
    <row r="47" spans="2:6" ht="12.75">
      <c r="B47" s="4"/>
      <c r="C47" s="4"/>
      <c r="D47" s="4"/>
      <c r="E47" s="4"/>
      <c r="F47" s="4"/>
    </row>
    <row r="48" spans="2:6" ht="12.75">
      <c r="B48" s="4"/>
      <c r="C48" s="4"/>
      <c r="D48" s="4"/>
      <c r="E48" s="4"/>
      <c r="F48" s="4"/>
    </row>
    <row r="49" spans="2:6" ht="12.75">
      <c r="B49" s="34"/>
      <c r="C49" s="34"/>
      <c r="D49" s="34"/>
      <c r="E49" s="34"/>
      <c r="F49" s="34"/>
    </row>
    <row r="50" spans="1:6" ht="12.75" hidden="1">
      <c r="A50" s="18" t="s">
        <v>80</v>
      </c>
      <c r="B50" s="34"/>
      <c r="C50" s="34"/>
      <c r="D50" s="34"/>
      <c r="E50" s="34"/>
      <c r="F50" s="34"/>
    </row>
    <row r="51" spans="1:6" ht="12.75" hidden="1">
      <c r="A51" s="18" t="s">
        <v>81</v>
      </c>
      <c r="B51" s="34"/>
      <c r="C51" s="34"/>
      <c r="D51" s="34"/>
      <c r="E51" s="34"/>
      <c r="F51" s="34"/>
    </row>
    <row r="52" spans="2:6" ht="12.75" hidden="1">
      <c r="B52" s="34"/>
      <c r="C52" s="34"/>
      <c r="D52" s="34"/>
      <c r="E52" s="34"/>
      <c r="F52" s="34"/>
    </row>
    <row r="53" spans="2:6" ht="12.75" hidden="1">
      <c r="B53" s="34"/>
      <c r="C53" s="34"/>
      <c r="D53" s="34"/>
      <c r="E53" s="34"/>
      <c r="F53" s="34"/>
    </row>
    <row r="54" spans="2:6" ht="12.75" hidden="1">
      <c r="B54" s="34"/>
      <c r="C54" s="34"/>
      <c r="D54" s="34"/>
      <c r="E54" s="34"/>
      <c r="F54" s="34"/>
    </row>
    <row r="55" spans="2:6" ht="12.75" hidden="1">
      <c r="B55" s="34"/>
      <c r="C55" s="34"/>
      <c r="D55" s="34"/>
      <c r="E55" s="34"/>
      <c r="F55" s="34"/>
    </row>
    <row r="56" spans="2:6" ht="12.75">
      <c r="B56" s="34"/>
      <c r="C56" s="34"/>
      <c r="D56" s="34"/>
      <c r="E56" s="34"/>
      <c r="F56" s="34"/>
    </row>
    <row r="57" spans="1:6" ht="12.75">
      <c r="A57" s="73" t="s">
        <v>70</v>
      </c>
      <c r="B57" s="73"/>
      <c r="C57" s="73"/>
      <c r="D57" s="73"/>
      <c r="E57" s="73"/>
      <c r="F57" s="73"/>
    </row>
    <row r="58" spans="1:6" ht="12.75">
      <c r="A58" s="73" t="s">
        <v>119</v>
      </c>
      <c r="B58" s="73"/>
      <c r="C58" s="73"/>
      <c r="D58" s="73"/>
      <c r="E58" s="73"/>
      <c r="F58" s="73"/>
    </row>
  </sheetData>
  <sheetProtection/>
  <mergeCells count="3">
    <mergeCell ref="C8:D8"/>
    <mergeCell ref="A57:F57"/>
    <mergeCell ref="A58:F58"/>
  </mergeCells>
  <printOptions horizontalCentered="1"/>
  <pageMargins left="0.75" right="0.75" top="1" bottom="1" header="0.5" footer="0.5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zoomScaleSheetLayoutView="100" zoomScalePageLayoutView="0" workbookViewId="0" topLeftCell="A1">
      <selection activeCell="A12" sqref="A12"/>
    </sheetView>
  </sheetViews>
  <sheetFormatPr defaultColWidth="9.140625" defaultRowHeight="12.75"/>
  <cols>
    <col min="1" max="1" width="46.421875" style="18" customWidth="1"/>
    <col min="2" max="2" width="12.8515625" style="9" customWidth="1"/>
    <col min="3" max="3" width="13.421875" style="9" customWidth="1"/>
    <col min="4" max="16384" width="9.140625" style="18" customWidth="1"/>
  </cols>
  <sheetData>
    <row r="1" ht="12.75">
      <c r="A1" s="17" t="s">
        <v>23</v>
      </c>
    </row>
    <row r="2" ht="4.5" customHeight="1"/>
    <row r="3" ht="13.5" customHeight="1">
      <c r="A3" s="18" t="str">
        <f>+Income!A3</f>
        <v>Interim report for the fourth quarter ended 31 December 2008</v>
      </c>
    </row>
    <row r="4" ht="2.25" customHeight="1"/>
    <row r="5" ht="15.75">
      <c r="A5" s="16" t="s">
        <v>28</v>
      </c>
    </row>
    <row r="6" ht="12.75">
      <c r="A6" s="26"/>
    </row>
    <row r="7" spans="2:3" ht="12.75">
      <c r="B7" s="74" t="s">
        <v>76</v>
      </c>
      <c r="C7" s="74"/>
    </row>
    <row r="8" ht="12.75">
      <c r="B8" s="9" t="s">
        <v>52</v>
      </c>
    </row>
    <row r="9" spans="2:3" ht="12.75">
      <c r="B9" s="9" t="s">
        <v>53</v>
      </c>
      <c r="C9" s="25" t="s">
        <v>53</v>
      </c>
    </row>
    <row r="10" spans="2:3" ht="12.75">
      <c r="B10" s="9" t="s">
        <v>71</v>
      </c>
      <c r="C10" s="25" t="s">
        <v>71</v>
      </c>
    </row>
    <row r="11" spans="2:3" ht="12.75">
      <c r="B11" s="22" t="s">
        <v>123</v>
      </c>
      <c r="C11" s="27" t="s">
        <v>110</v>
      </c>
    </row>
    <row r="12" spans="2:3" ht="12.75">
      <c r="B12" s="28" t="s">
        <v>25</v>
      </c>
      <c r="C12" s="29" t="s">
        <v>25</v>
      </c>
    </row>
    <row r="13" spans="2:3" ht="12.75">
      <c r="B13" s="28"/>
      <c r="C13" s="18"/>
    </row>
    <row r="14" spans="1:3" ht="12.75">
      <c r="A14" s="30" t="s">
        <v>38</v>
      </c>
      <c r="C14" s="18"/>
    </row>
    <row r="15" spans="1:3" ht="12.75">
      <c r="A15" s="18" t="s">
        <v>43</v>
      </c>
      <c r="B15" s="8">
        <v>77077</v>
      </c>
      <c r="C15" s="15">
        <v>207005</v>
      </c>
    </row>
    <row r="16" spans="1:3" ht="12.75">
      <c r="A16" s="18" t="s">
        <v>39</v>
      </c>
      <c r="B16" s="7">
        <v>-22681</v>
      </c>
      <c r="C16" s="12">
        <v>-18286</v>
      </c>
    </row>
    <row r="17" spans="1:3" ht="12.75">
      <c r="A17" s="18" t="s">
        <v>87</v>
      </c>
      <c r="B17" s="7">
        <v>7908</v>
      </c>
      <c r="C17" s="12">
        <v>0</v>
      </c>
    </row>
    <row r="18" spans="1:3" ht="12.75">
      <c r="A18" s="18" t="s">
        <v>88</v>
      </c>
      <c r="B18" s="7">
        <v>-5934</v>
      </c>
      <c r="C18" s="12">
        <v>-15621</v>
      </c>
    </row>
    <row r="19" spans="2:3" ht="4.5" customHeight="1">
      <c r="B19" s="6"/>
      <c r="C19" s="14"/>
    </row>
    <row r="20" spans="1:3" ht="12.75">
      <c r="A20" s="18" t="s">
        <v>40</v>
      </c>
      <c r="B20" s="31">
        <f>SUM(B15:B18)</f>
        <v>56370</v>
      </c>
      <c r="C20" s="32">
        <f>SUM(C15:C18)</f>
        <v>173098</v>
      </c>
    </row>
    <row r="21" spans="2:3" ht="12.75">
      <c r="B21" s="7"/>
      <c r="C21" s="12"/>
    </row>
    <row r="22" spans="1:3" ht="12.75">
      <c r="A22" s="30" t="s">
        <v>9</v>
      </c>
      <c r="B22" s="8"/>
      <c r="C22" s="15"/>
    </row>
    <row r="23" spans="1:3" ht="12.75">
      <c r="A23" s="18" t="s">
        <v>44</v>
      </c>
      <c r="B23" s="8">
        <v>-95781</v>
      </c>
      <c r="C23" s="15">
        <v>-93899</v>
      </c>
    </row>
    <row r="24" spans="1:3" ht="12.75">
      <c r="A24" s="18" t="s">
        <v>93</v>
      </c>
      <c r="B24" s="8">
        <v>6955</v>
      </c>
      <c r="C24" s="15">
        <v>1266</v>
      </c>
    </row>
    <row r="25" spans="1:3" ht="12.75">
      <c r="A25" s="18" t="s">
        <v>111</v>
      </c>
      <c r="B25" s="8">
        <v>0</v>
      </c>
      <c r="C25" s="15">
        <v>-12</v>
      </c>
    </row>
    <row r="26" spans="1:3" ht="12.75">
      <c r="A26" s="18" t="s">
        <v>112</v>
      </c>
      <c r="B26" s="8">
        <v>0</v>
      </c>
      <c r="C26" s="15">
        <v>1883</v>
      </c>
    </row>
    <row r="27" spans="1:3" ht="12.75">
      <c r="A27" s="18" t="s">
        <v>115</v>
      </c>
      <c r="B27" s="8">
        <v>-3168</v>
      </c>
      <c r="C27" s="15">
        <v>-1562</v>
      </c>
    </row>
    <row r="28" spans="1:3" ht="12.75">
      <c r="A28" s="18" t="s">
        <v>114</v>
      </c>
      <c r="B28" s="8">
        <v>212</v>
      </c>
      <c r="C28" s="15">
        <v>22</v>
      </c>
    </row>
    <row r="29" spans="1:3" ht="12.75">
      <c r="A29" s="18" t="s">
        <v>45</v>
      </c>
      <c r="B29" s="7">
        <v>5279</v>
      </c>
      <c r="C29" s="12">
        <v>2935</v>
      </c>
    </row>
    <row r="30" spans="2:3" ht="4.5" customHeight="1">
      <c r="B30" s="7"/>
      <c r="C30" s="12"/>
    </row>
    <row r="31" spans="1:3" ht="12.75">
      <c r="A31" s="18" t="s">
        <v>41</v>
      </c>
      <c r="B31" s="31">
        <f>SUM(B23:B29)</f>
        <v>-86503</v>
      </c>
      <c r="C31" s="32">
        <f>SUM(C23:C29)</f>
        <v>-89367</v>
      </c>
    </row>
    <row r="32" spans="2:3" ht="12.75">
      <c r="B32" s="7"/>
      <c r="C32" s="12"/>
    </row>
    <row r="33" spans="1:3" ht="12.75">
      <c r="A33" s="30" t="s">
        <v>10</v>
      </c>
      <c r="B33" s="8"/>
      <c r="C33" s="15"/>
    </row>
    <row r="34" spans="1:3" ht="12.75">
      <c r="A34" s="33" t="s">
        <v>121</v>
      </c>
      <c r="B34" s="8">
        <v>66323</v>
      </c>
      <c r="C34" s="15">
        <v>-88239</v>
      </c>
    </row>
    <row r="35" spans="1:3" ht="12.75">
      <c r="A35" s="18" t="s">
        <v>129</v>
      </c>
      <c r="B35" s="8">
        <v>-1352</v>
      </c>
      <c r="C35" s="15">
        <v>0</v>
      </c>
    </row>
    <row r="36" spans="1:3" ht="12.75">
      <c r="A36" s="18" t="s">
        <v>105</v>
      </c>
      <c r="B36" s="8">
        <v>95566</v>
      </c>
      <c r="C36" s="15">
        <v>32910</v>
      </c>
    </row>
    <row r="37" spans="1:3" ht="12.75">
      <c r="A37" s="18" t="s">
        <v>106</v>
      </c>
      <c r="B37" s="8">
        <v>1988</v>
      </c>
      <c r="C37" s="15">
        <v>0</v>
      </c>
    </row>
    <row r="38" spans="1:3" ht="12.75">
      <c r="A38" s="18" t="s">
        <v>42</v>
      </c>
      <c r="B38" s="8">
        <v>-7200</v>
      </c>
      <c r="C38" s="15">
        <v>-7200</v>
      </c>
    </row>
    <row r="39" spans="2:3" ht="4.5" customHeight="1">
      <c r="B39" s="8"/>
      <c r="C39" s="15"/>
    </row>
    <row r="40" spans="1:3" ht="12.75">
      <c r="A40" s="18" t="s">
        <v>46</v>
      </c>
      <c r="B40" s="31">
        <f>SUM(B34:B38)</f>
        <v>155325</v>
      </c>
      <c r="C40" s="32">
        <f>SUM(C34:C38)</f>
        <v>-62529</v>
      </c>
    </row>
    <row r="41" spans="2:3" ht="12.75">
      <c r="B41" s="7"/>
      <c r="C41" s="12"/>
    </row>
    <row r="42" spans="1:3" ht="12.75">
      <c r="A42" s="18" t="s">
        <v>48</v>
      </c>
      <c r="B42" s="8">
        <f>+B20+B31+B40</f>
        <v>125192</v>
      </c>
      <c r="C42" s="15">
        <f>+C20+C31+C40</f>
        <v>21202</v>
      </c>
    </row>
    <row r="43" spans="1:3" ht="12.75">
      <c r="A43" s="18" t="s">
        <v>86</v>
      </c>
      <c r="B43" s="8">
        <v>72</v>
      </c>
      <c r="C43" s="15">
        <v>1208</v>
      </c>
    </row>
    <row r="44" spans="2:3" ht="12.75">
      <c r="B44" s="8"/>
      <c r="C44" s="15"/>
    </row>
    <row r="45" spans="1:3" ht="12.75">
      <c r="A45" s="17" t="s">
        <v>47</v>
      </c>
      <c r="B45" s="8"/>
      <c r="C45" s="15"/>
    </row>
    <row r="46" spans="1:3" ht="12.75">
      <c r="A46" s="33" t="s">
        <v>130</v>
      </c>
      <c r="B46" s="8">
        <v>48317</v>
      </c>
      <c r="C46" s="15">
        <v>25907</v>
      </c>
    </row>
    <row r="47" spans="1:3" ht="12.75">
      <c r="A47" s="33" t="s">
        <v>131</v>
      </c>
      <c r="B47" s="31">
        <f>SUM(B42:B46)</f>
        <v>173581</v>
      </c>
      <c r="C47" s="32">
        <f>SUM(C42:C46)</f>
        <v>48317</v>
      </c>
    </row>
    <row r="48" spans="2:3" ht="12.75">
      <c r="B48" s="8" t="s">
        <v>13</v>
      </c>
      <c r="C48" s="15" t="s">
        <v>13</v>
      </c>
    </row>
    <row r="49" spans="2:3" ht="12.75">
      <c r="B49" s="8" t="s">
        <v>13</v>
      </c>
      <c r="C49" s="18"/>
    </row>
    <row r="50" spans="2:3" ht="12.75">
      <c r="B50" s="34"/>
      <c r="C50" s="34"/>
    </row>
    <row r="51" spans="1:3" ht="12.75">
      <c r="A51" s="73" t="s">
        <v>74</v>
      </c>
      <c r="B51" s="73"/>
      <c r="C51" s="73"/>
    </row>
    <row r="52" spans="1:3" ht="12.75">
      <c r="A52" s="73" t="s">
        <v>119</v>
      </c>
      <c r="B52" s="73"/>
      <c r="C52" s="73"/>
    </row>
  </sheetData>
  <sheetProtection/>
  <mergeCells count="3">
    <mergeCell ref="A51:C51"/>
    <mergeCell ref="A52:C52"/>
    <mergeCell ref="B7:C7"/>
  </mergeCells>
  <printOptions horizontalCentered="1"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Metrod (Malaysia)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Siti</dc:creator>
  <cp:keywords/>
  <dc:description/>
  <cp:lastModifiedBy>Raymond Hoo</cp:lastModifiedBy>
  <cp:lastPrinted>2009-02-17T05:17:41Z</cp:lastPrinted>
  <dcterms:created xsi:type="dcterms:W3CDTF">2002-08-26T09:40:51Z</dcterms:created>
  <dcterms:modified xsi:type="dcterms:W3CDTF">2009-02-20T13:25:16Z</dcterms:modified>
  <cp:category/>
  <cp:version/>
  <cp:contentType/>
  <cp:contentStatus/>
</cp:coreProperties>
</file>