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080" activeTab="3"/>
  </bookViews>
  <sheets>
    <sheet name="Income" sheetId="1" r:id="rId1"/>
    <sheet name="Balance" sheetId="2" r:id="rId2"/>
    <sheet name="Equity" sheetId="3" r:id="rId3"/>
    <sheet name="Cash" sheetId="4" r:id="rId4"/>
  </sheets>
  <definedNames>
    <definedName name="_xlnm.Print_Area" localSheetId="1">'Balance'!$A$1:$E$59</definedName>
    <definedName name="_xlnm.Print_Area" localSheetId="3">'Cash'!$A$1:$C$49</definedName>
    <definedName name="_xlnm.Print_Area" localSheetId="2">'Equity'!$A$1:$F$45</definedName>
    <definedName name="_xlnm.Print_Area" localSheetId="0">'Income'!$A$1:$E$54</definedName>
  </definedNames>
  <calcPr fullCalcOnLoad="1"/>
</workbook>
</file>

<file path=xl/sharedStrings.xml><?xml version="1.0" encoding="utf-8"?>
<sst xmlns="http://schemas.openxmlformats.org/spreadsheetml/2006/main" count="182" uniqueCount="124">
  <si>
    <t>Revenue</t>
  </si>
  <si>
    <t>Operating Expenses</t>
  </si>
  <si>
    <t>Other Operating Income</t>
  </si>
  <si>
    <t>Profit from Operations</t>
  </si>
  <si>
    <t>Investing Results</t>
  </si>
  <si>
    <t>Taxation</t>
  </si>
  <si>
    <t>Minority Interest</t>
  </si>
  <si>
    <t xml:space="preserve">   Inventories</t>
  </si>
  <si>
    <t>Net Current Assets</t>
  </si>
  <si>
    <t>Investing Activities</t>
  </si>
  <si>
    <t>Financing Activities</t>
  </si>
  <si>
    <t>Capital</t>
  </si>
  <si>
    <t>Total</t>
  </si>
  <si>
    <t xml:space="preserve"> </t>
  </si>
  <si>
    <t>Condensed Consolidated Balance Sheets</t>
  </si>
  <si>
    <t xml:space="preserve">   Trade and other receivables</t>
  </si>
  <si>
    <t xml:space="preserve">   Trade and other payables</t>
  </si>
  <si>
    <t>Less : Current Liabilities</t>
  </si>
  <si>
    <t>Less: Non current liabilities</t>
  </si>
  <si>
    <t>Capital and reserves</t>
  </si>
  <si>
    <t>Share premium</t>
  </si>
  <si>
    <t xml:space="preserve">Share capital </t>
  </si>
  <si>
    <t>Retained earnings</t>
  </si>
  <si>
    <t>METROD (MALAYSIA) BERHAD</t>
  </si>
  <si>
    <t>N.A</t>
  </si>
  <si>
    <t>RM'000</t>
  </si>
  <si>
    <t>Share</t>
  </si>
  <si>
    <t>Condensed Consolidated Income Statements</t>
  </si>
  <si>
    <t>Condensed Consolidated Cash Flow Statements</t>
  </si>
  <si>
    <t xml:space="preserve">     - Basic</t>
  </si>
  <si>
    <t>Retained</t>
  </si>
  <si>
    <t>earnings</t>
  </si>
  <si>
    <t>Non-distributable</t>
  </si>
  <si>
    <t>Distributable</t>
  </si>
  <si>
    <t>premium</t>
  </si>
  <si>
    <t>reserves</t>
  </si>
  <si>
    <t>As at</t>
  </si>
  <si>
    <t xml:space="preserve">Share </t>
  </si>
  <si>
    <t>Operating activities</t>
  </si>
  <si>
    <t>Interest paid</t>
  </si>
  <si>
    <t>Net cash flow from operating activities</t>
  </si>
  <si>
    <t>Net cash flow from investing activities</t>
  </si>
  <si>
    <t>Dividends paid to shareholders</t>
  </si>
  <si>
    <t>Cash from operations</t>
  </si>
  <si>
    <t>Purchase of property, plant and equipment</t>
  </si>
  <si>
    <t>Interest received</t>
  </si>
  <si>
    <t>Net cash flow from financing activities</t>
  </si>
  <si>
    <t xml:space="preserve">Cash and cash equivalents </t>
  </si>
  <si>
    <t>Changes in cash and cash equivalents</t>
  </si>
  <si>
    <t xml:space="preserve">Current </t>
  </si>
  <si>
    <t>Quarter</t>
  </si>
  <si>
    <t>Comparative</t>
  </si>
  <si>
    <t>Current</t>
  </si>
  <si>
    <t>Year To Date</t>
  </si>
  <si>
    <t>The Condensed Consolidated Income Statements should be read in conjunction with the</t>
  </si>
  <si>
    <t>Profit from ordinary activities</t>
  </si>
  <si>
    <t>before tax</t>
  </si>
  <si>
    <t>after tax</t>
  </si>
  <si>
    <t xml:space="preserve">     - Diluted</t>
  </si>
  <si>
    <t xml:space="preserve">Preceding </t>
  </si>
  <si>
    <t>Financial</t>
  </si>
  <si>
    <t>Year end</t>
  </si>
  <si>
    <t>Non current assets</t>
  </si>
  <si>
    <t>Current assets</t>
  </si>
  <si>
    <t xml:space="preserve">   Property, plant and equipment</t>
  </si>
  <si>
    <t xml:space="preserve">   Deposits, bank and cash balances</t>
  </si>
  <si>
    <t xml:space="preserve">   Current tax liabilities</t>
  </si>
  <si>
    <t>Condensed Consolidated Statement of Changes in Equity</t>
  </si>
  <si>
    <t xml:space="preserve">Dividends for the year </t>
  </si>
  <si>
    <t>The Condensed Consolidated Balance Sheets should be read in conjunction with the</t>
  </si>
  <si>
    <t>The Condensed Consolidated Statement of Changes in Equity should be read in conjunction with</t>
  </si>
  <si>
    <t>ended</t>
  </si>
  <si>
    <t>Earnings per share (Sen)</t>
  </si>
  <si>
    <t>N.A - Not Applicable</t>
  </si>
  <si>
    <t>The Condensed Consolidated Cash Flow Statements should be read in conjunction with</t>
  </si>
  <si>
    <t>quarters have been audited.</t>
  </si>
  <si>
    <t>AUDITED</t>
  </si>
  <si>
    <t xml:space="preserve">   Tax recoverable</t>
  </si>
  <si>
    <t>Bonus shares issue expenses</t>
  </si>
  <si>
    <t xml:space="preserve"> - at start of year</t>
  </si>
  <si>
    <t>Audited</t>
  </si>
  <si>
    <t xml:space="preserve">   Deferred tax liabilities</t>
  </si>
  <si>
    <t>Period end</t>
  </si>
  <si>
    <t xml:space="preserve">Exchange </t>
  </si>
  <si>
    <t>fluctuation</t>
  </si>
  <si>
    <t>Currency translation differences</t>
  </si>
  <si>
    <t>Tax refund</t>
  </si>
  <si>
    <t xml:space="preserve">Tax paid </t>
  </si>
  <si>
    <t xml:space="preserve">The figures for the individual quarters have not been audited but figures for the cumulative </t>
  </si>
  <si>
    <t xml:space="preserve">   Post-employment benefit obligations</t>
  </si>
  <si>
    <t>The figures are audited.</t>
  </si>
  <si>
    <t>Proceeds from disposal of property, plant and equipment</t>
  </si>
  <si>
    <t xml:space="preserve">   Short term bank borrowings (interest bearing)</t>
  </si>
  <si>
    <t xml:space="preserve">   Deferred tax assets</t>
  </si>
  <si>
    <t xml:space="preserve">   Intangible assets</t>
  </si>
  <si>
    <t xml:space="preserve">   Goodwill on consolidation</t>
  </si>
  <si>
    <t xml:space="preserve">  Term loan</t>
  </si>
  <si>
    <t xml:space="preserve">Finance costs </t>
  </si>
  <si>
    <t xml:space="preserve">  arising in the period</t>
  </si>
  <si>
    <t>Proceeds from short term borrowings  (net)</t>
  </si>
  <si>
    <t>31/03/2006</t>
  </si>
  <si>
    <t>Balance at  01/01/2006</t>
  </si>
  <si>
    <t xml:space="preserve">  ended 31 December 2005</t>
  </si>
  <si>
    <t>Exchange fluctuation reserve</t>
  </si>
  <si>
    <t>Profit attributable to ordinary equity holders of the parent</t>
  </si>
  <si>
    <t>31/12/2006</t>
  </si>
  <si>
    <t xml:space="preserve">   Deferred income</t>
  </si>
  <si>
    <t xml:space="preserve">   Provision</t>
  </si>
  <si>
    <t>(Repayment) / drawdown of term loan (net)</t>
  </si>
  <si>
    <t>Cash grant received</t>
  </si>
  <si>
    <t>Interim report for the first quarter ended 31 March 2007</t>
  </si>
  <si>
    <t>31/03/2007</t>
  </si>
  <si>
    <t xml:space="preserve"> Annual Financial Report for the year ended 31 December 2006</t>
  </si>
  <si>
    <t>3 months ended 31/03/2007</t>
  </si>
  <si>
    <t>Balance at  01/01/2007</t>
  </si>
  <si>
    <t>Net Profit for the period</t>
  </si>
  <si>
    <t xml:space="preserve">  ended 31 December 2006</t>
  </si>
  <si>
    <t>Balance at  31/03/2007</t>
  </si>
  <si>
    <t>3 months ended 31/03/2006</t>
  </si>
  <si>
    <t>Balance at  31/03/2006</t>
  </si>
  <si>
    <t>the Annual Financial Report for the year ended 31 December 2006</t>
  </si>
  <si>
    <t>Net proceed from investment</t>
  </si>
  <si>
    <t xml:space="preserve"> - at end of period</t>
  </si>
  <si>
    <t xml:space="preserve">   Prepaid Lease Payment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</si>
</sst>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_);\(0\)"/>
    <numFmt numFmtId="179" formatCode="0.00_);\(0.00\)"/>
    <numFmt numFmtId="180" formatCode="_(* #,##0_);_(* \(#,##0\);_(* &quot;-&quot;??_);_(@_)"/>
    <numFmt numFmtId="181" formatCode="0.0"/>
    <numFmt numFmtId="182" formatCode="0.000000"/>
    <numFmt numFmtId="183" formatCode="0.00000"/>
    <numFmt numFmtId="184" formatCode="0.0000"/>
    <numFmt numFmtId="185" formatCode="mmm\-yyyy"/>
    <numFmt numFmtId="186" formatCode="_(* #,##0.0_);_(* \(#,##0.0\);_(* &quot;-&quot;??_);_(@_)"/>
    <numFmt numFmtId="187" formatCode="0.000"/>
    <numFmt numFmtId="188" formatCode="0.0000000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3" fontId="1" fillId="0" borderId="2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" fontId="1" fillId="0" borderId="0" xfId="0" applyNumberFormat="1" applyFont="1" applyFill="1" applyAlignment="1" quotePrefix="1">
      <alignment horizontal="center"/>
    </xf>
    <xf numFmtId="16" fontId="0" fillId="0" borderId="0" xfId="0" applyNumberFormat="1" applyFont="1" applyFill="1" applyAlignment="1" quotePrefix="1">
      <alignment horizontal="center"/>
    </xf>
    <xf numFmtId="16" fontId="1" fillId="0" borderId="0" xfId="0" applyNumberFormat="1" applyFont="1" applyFill="1" applyAlignment="1">
      <alignment horizontal="center"/>
    </xf>
    <xf numFmtId="16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15" fontId="0" fillId="0" borderId="0" xfId="0" applyNumberFormat="1" applyFill="1" applyBorder="1" applyAlignment="1">
      <alignment horizontal="center"/>
    </xf>
    <xf numFmtId="15" fontId="0" fillId="0" borderId="0" xfId="0" applyNumberFormat="1" applyFill="1" applyAlignment="1" quotePrefix="1">
      <alignment horizontal="center"/>
    </xf>
    <xf numFmtId="16" fontId="0" fillId="0" borderId="0" xfId="0" applyNumberFormat="1" applyFill="1" applyBorder="1" applyAlignment="1">
      <alignment horizontal="center"/>
    </xf>
    <xf numFmtId="41" fontId="1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0" xfId="0" applyNumberFormat="1" applyFill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1" fillId="0" borderId="4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16" fontId="0" fillId="0" borderId="0" xfId="0" applyNumberFormat="1" applyFill="1" applyAlignment="1" quotePrefix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0" xfId="0" applyFont="1" applyFill="1" applyAlignment="1">
      <alignment wrapText="1"/>
    </xf>
    <xf numFmtId="3" fontId="0" fillId="0" borderId="4" xfId="0" applyNumberForma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9" fontId="0" fillId="0" borderId="0" xfId="2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SheetLayoutView="100" workbookViewId="0" topLeftCell="A1">
      <selection activeCell="H16" sqref="H16"/>
    </sheetView>
  </sheetViews>
  <sheetFormatPr defaultColWidth="9.140625" defaultRowHeight="12.75"/>
  <cols>
    <col min="1" max="1" width="28.57421875" style="38" customWidth="1"/>
    <col min="2" max="3" width="12.7109375" style="38" customWidth="1"/>
    <col min="4" max="4" width="13.421875" style="38" customWidth="1"/>
    <col min="5" max="5" width="12.7109375" style="38" customWidth="1"/>
    <col min="6" max="16384" width="9.140625" style="38" customWidth="1"/>
  </cols>
  <sheetData>
    <row r="1" spans="1:5" ht="12.75">
      <c r="A1" s="37" t="s">
        <v>23</v>
      </c>
      <c r="E1" s="27"/>
    </row>
    <row r="2" ht="4.5" customHeight="1"/>
    <row r="3" ht="13.5" customHeight="1">
      <c r="A3" s="38" t="s">
        <v>110</v>
      </c>
    </row>
    <row r="4" ht="2.25" customHeight="1"/>
    <row r="5" ht="15.75">
      <c r="A5" s="36" t="s">
        <v>27</v>
      </c>
    </row>
    <row r="6" s="74" customFormat="1" ht="12" hidden="1">
      <c r="A6" s="39" t="s">
        <v>88</v>
      </c>
    </row>
    <row r="7" s="74" customFormat="1" ht="12" hidden="1">
      <c r="A7" s="39" t="s">
        <v>75</v>
      </c>
    </row>
    <row r="9" spans="1:5" ht="12.75">
      <c r="A9" s="37"/>
      <c r="B9" s="27" t="s">
        <v>49</v>
      </c>
      <c r="C9" s="28" t="s">
        <v>51</v>
      </c>
      <c r="D9" s="27" t="s">
        <v>52</v>
      </c>
      <c r="E9" s="28" t="s">
        <v>51</v>
      </c>
    </row>
    <row r="10" spans="2:5" ht="12.75">
      <c r="B10" s="27" t="s">
        <v>50</v>
      </c>
      <c r="C10" s="28" t="s">
        <v>50</v>
      </c>
      <c r="D10" s="27" t="s">
        <v>53</v>
      </c>
      <c r="E10" s="28" t="s">
        <v>53</v>
      </c>
    </row>
    <row r="11" spans="2:5" ht="12.75">
      <c r="B11" s="75" t="s">
        <v>111</v>
      </c>
      <c r="C11" s="76" t="s">
        <v>100</v>
      </c>
      <c r="D11" s="75" t="s">
        <v>111</v>
      </c>
      <c r="E11" s="76" t="s">
        <v>100</v>
      </c>
    </row>
    <row r="12" spans="2:5" ht="12.75">
      <c r="B12" s="41" t="s">
        <v>25</v>
      </c>
      <c r="C12" s="77" t="s">
        <v>25</v>
      </c>
      <c r="D12" s="41" t="s">
        <v>25</v>
      </c>
      <c r="E12" s="77" t="s">
        <v>25</v>
      </c>
    </row>
    <row r="13" spans="2:5" ht="12.75">
      <c r="B13" s="43"/>
      <c r="C13" s="44"/>
      <c r="D13" s="27"/>
      <c r="E13" s="28"/>
    </row>
    <row r="14" spans="1:5" ht="12.75">
      <c r="A14" s="38" t="s">
        <v>0</v>
      </c>
      <c r="B14" s="26">
        <v>449356</v>
      </c>
      <c r="C14" s="21">
        <v>454776</v>
      </c>
      <c r="D14" s="26">
        <v>449356</v>
      </c>
      <c r="E14" s="33">
        <v>454776</v>
      </c>
    </row>
    <row r="15" spans="2:5" ht="12.75">
      <c r="B15" s="26"/>
      <c r="C15" s="21" t="s">
        <v>13</v>
      </c>
      <c r="D15" s="26"/>
      <c r="E15" s="33"/>
    </row>
    <row r="16" spans="1:5" ht="12.75">
      <c r="A16" s="38" t="s">
        <v>1</v>
      </c>
      <c r="B16" s="26">
        <v>-439409</v>
      </c>
      <c r="C16" s="21">
        <v>-447165</v>
      </c>
      <c r="D16" s="26">
        <v>-439409</v>
      </c>
      <c r="E16" s="33">
        <v>-447165</v>
      </c>
    </row>
    <row r="17" spans="2:5" ht="12.75">
      <c r="B17" s="26"/>
      <c r="C17" s="21" t="s">
        <v>13</v>
      </c>
      <c r="D17" s="26"/>
      <c r="E17" s="33"/>
    </row>
    <row r="18" spans="1:5" ht="12.75">
      <c r="A18" s="38" t="s">
        <v>2</v>
      </c>
      <c r="B18" s="24">
        <v>2164</v>
      </c>
      <c r="C18" s="78">
        <v>2993</v>
      </c>
      <c r="D18" s="24">
        <v>2164</v>
      </c>
      <c r="E18" s="32">
        <v>2993</v>
      </c>
    </row>
    <row r="19" spans="2:5" ht="12.75">
      <c r="B19" s="26"/>
      <c r="C19" s="21"/>
      <c r="D19" s="26" t="s">
        <v>13</v>
      </c>
      <c r="E19" s="33" t="s">
        <v>13</v>
      </c>
    </row>
    <row r="20" spans="1:5" ht="12.75">
      <c r="A20" s="38" t="s">
        <v>3</v>
      </c>
      <c r="B20" s="26">
        <f>SUM(B14:B18)</f>
        <v>12111</v>
      </c>
      <c r="C20" s="21">
        <f>SUM(C14:C18)</f>
        <v>10604</v>
      </c>
      <c r="D20" s="26">
        <f>SUM(D14:D18)</f>
        <v>12111</v>
      </c>
      <c r="E20" s="33">
        <f>SUM(E14:E18)</f>
        <v>10604</v>
      </c>
    </row>
    <row r="21" spans="2:5" ht="12.75">
      <c r="B21" s="26"/>
      <c r="C21" s="21"/>
      <c r="D21" s="26"/>
      <c r="E21" s="33"/>
    </row>
    <row r="22" spans="1:5" ht="12.75">
      <c r="A22" s="38" t="s">
        <v>97</v>
      </c>
      <c r="B22" s="26">
        <v>-3790</v>
      </c>
      <c r="C22" s="21">
        <v>-3110</v>
      </c>
      <c r="D22" s="26">
        <v>-3790</v>
      </c>
      <c r="E22" s="33">
        <v>-3110</v>
      </c>
    </row>
    <row r="23" spans="2:5" ht="12.75">
      <c r="B23" s="26"/>
      <c r="C23" s="21"/>
      <c r="D23" s="26"/>
      <c r="E23" s="33"/>
    </row>
    <row r="24" spans="1:5" ht="12.75">
      <c r="A24" s="38" t="s">
        <v>4</v>
      </c>
      <c r="B24" s="24">
        <v>0</v>
      </c>
      <c r="C24" s="78">
        <v>0</v>
      </c>
      <c r="D24" s="24">
        <v>0</v>
      </c>
      <c r="E24" s="32">
        <v>0</v>
      </c>
    </row>
    <row r="25" spans="2:5" ht="12.75">
      <c r="B25" s="26"/>
      <c r="C25" s="21"/>
      <c r="D25" s="26"/>
      <c r="E25" s="33"/>
    </row>
    <row r="26" spans="1:5" ht="12.75">
      <c r="A26" s="38" t="s">
        <v>55</v>
      </c>
      <c r="B26" s="26"/>
      <c r="C26" s="21"/>
      <c r="D26" s="26"/>
      <c r="E26" s="33"/>
    </row>
    <row r="27" spans="1:5" ht="12.75">
      <c r="A27" s="38" t="s">
        <v>56</v>
      </c>
      <c r="B27" s="26">
        <f>SUM(B20:B24)</f>
        <v>8321</v>
      </c>
      <c r="C27" s="21">
        <f>SUM(C20:C24)</f>
        <v>7494</v>
      </c>
      <c r="D27" s="26">
        <f>SUM(D20:D24)</f>
        <v>8321</v>
      </c>
      <c r="E27" s="33">
        <f>SUM(E20:E24)</f>
        <v>7494</v>
      </c>
    </row>
    <row r="28" spans="2:5" ht="12.75">
      <c r="B28" s="25"/>
      <c r="C28" s="31"/>
      <c r="D28" s="25"/>
      <c r="E28" s="30"/>
    </row>
    <row r="29" spans="1:5" ht="12.75">
      <c r="A29" s="38" t="s">
        <v>5</v>
      </c>
      <c r="B29" s="24">
        <v>-2026</v>
      </c>
      <c r="C29" s="78">
        <v>-1728</v>
      </c>
      <c r="D29" s="24">
        <v>-2026</v>
      </c>
      <c r="E29" s="32">
        <v>-1728</v>
      </c>
    </row>
    <row r="30" spans="2:5" ht="12.75">
      <c r="B30" s="26"/>
      <c r="C30" s="21"/>
      <c r="D30" s="26"/>
      <c r="E30" s="33"/>
    </row>
    <row r="31" spans="1:5" ht="12.75">
      <c r="A31" s="38" t="s">
        <v>55</v>
      </c>
      <c r="B31" s="26"/>
      <c r="C31" s="21"/>
      <c r="D31" s="26"/>
      <c r="E31" s="33"/>
    </row>
    <row r="32" spans="1:5" ht="12.75">
      <c r="A32" s="38" t="s">
        <v>57</v>
      </c>
      <c r="B32" s="26">
        <f>SUM(B27:B29)</f>
        <v>6295</v>
      </c>
      <c r="C32" s="21">
        <f>SUM(C27:C29)</f>
        <v>5766</v>
      </c>
      <c r="D32" s="26">
        <f>SUM(D27:D29)</f>
        <v>6295</v>
      </c>
      <c r="E32" s="33">
        <f>SUM(E27:E29)</f>
        <v>5766</v>
      </c>
    </row>
    <row r="33" spans="2:5" ht="12.75">
      <c r="B33" s="26"/>
      <c r="C33" s="21"/>
      <c r="D33" s="26"/>
      <c r="E33" s="33"/>
    </row>
    <row r="34" spans="1:5" ht="12.75">
      <c r="A34" s="38" t="s">
        <v>6</v>
      </c>
      <c r="B34" s="24">
        <v>0</v>
      </c>
      <c r="C34" s="78">
        <v>0</v>
      </c>
      <c r="D34" s="24">
        <v>0</v>
      </c>
      <c r="E34" s="32">
        <v>0</v>
      </c>
    </row>
    <row r="35" spans="2:5" ht="12.75">
      <c r="B35" s="26"/>
      <c r="C35" s="21"/>
      <c r="D35" s="26"/>
      <c r="E35" s="33"/>
    </row>
    <row r="36" spans="1:5" ht="26.25" thickBot="1">
      <c r="A36" s="79" t="s">
        <v>104</v>
      </c>
      <c r="B36" s="68">
        <f>SUM(B32:B34)</f>
        <v>6295</v>
      </c>
      <c r="C36" s="80">
        <f>SUM(C32:C34)</f>
        <v>5766</v>
      </c>
      <c r="D36" s="68">
        <f>SUM(D32:D34)</f>
        <v>6295</v>
      </c>
      <c r="E36" s="34">
        <f>SUM(E32:E34)</f>
        <v>5766</v>
      </c>
    </row>
    <row r="37" spans="2:5" ht="13.5" thickTop="1">
      <c r="B37" s="26"/>
      <c r="C37" s="21"/>
      <c r="D37" s="26"/>
      <c r="E37" s="33"/>
    </row>
    <row r="38" spans="2:5" ht="12.75">
      <c r="B38" s="26"/>
      <c r="C38" s="21"/>
      <c r="D38" s="26"/>
      <c r="E38" s="33"/>
    </row>
    <row r="39" spans="1:5" ht="12.75">
      <c r="A39" s="38" t="s">
        <v>72</v>
      </c>
      <c r="B39" s="26"/>
      <c r="C39" s="21"/>
      <c r="D39" s="26"/>
      <c r="E39" s="33"/>
    </row>
    <row r="40" spans="1:5" ht="12.75">
      <c r="A40" s="38" t="s">
        <v>29</v>
      </c>
      <c r="B40" s="29">
        <f>B36/60000*100</f>
        <v>10.491666666666667</v>
      </c>
      <c r="C40" s="81">
        <f>C36/60000*100</f>
        <v>9.610000000000001</v>
      </c>
      <c r="D40" s="29">
        <f>D36/(60000)*100</f>
        <v>10.491666666666667</v>
      </c>
      <c r="E40" s="81">
        <f>E36/(60000)*100</f>
        <v>9.610000000000001</v>
      </c>
    </row>
    <row r="41" spans="1:5" ht="12.75">
      <c r="A41" s="38" t="s">
        <v>58</v>
      </c>
      <c r="B41" s="11" t="s">
        <v>24</v>
      </c>
      <c r="C41" s="52" t="s">
        <v>24</v>
      </c>
      <c r="D41" s="11" t="s">
        <v>24</v>
      </c>
      <c r="E41" s="35" t="s">
        <v>24</v>
      </c>
    </row>
    <row r="42" spans="2:5" ht="12.75">
      <c r="B42" s="11"/>
      <c r="C42" s="52"/>
      <c r="D42" s="11"/>
      <c r="E42" s="35"/>
    </row>
    <row r="43" spans="1:5" ht="12.75">
      <c r="A43" s="82" t="s">
        <v>73</v>
      </c>
      <c r="B43" s="27"/>
      <c r="C43" s="28"/>
      <c r="D43" s="28"/>
      <c r="E43" s="28"/>
    </row>
    <row r="44" spans="2:5" ht="12.75">
      <c r="B44" s="28"/>
      <c r="C44" s="28"/>
      <c r="D44" s="28"/>
      <c r="E44" s="28"/>
    </row>
    <row r="45" spans="1:5" ht="12.75">
      <c r="A45" s="84" t="s">
        <v>54</v>
      </c>
      <c r="B45" s="84"/>
      <c r="C45" s="84"/>
      <c r="D45" s="84"/>
      <c r="E45" s="84"/>
    </row>
    <row r="46" spans="1:5" ht="12.75">
      <c r="A46" s="84" t="s">
        <v>112</v>
      </c>
      <c r="B46" s="84"/>
      <c r="C46" s="84"/>
      <c r="D46" s="84"/>
      <c r="E46" s="84"/>
    </row>
    <row r="49" spans="2:5" ht="12.75">
      <c r="B49" s="83"/>
      <c r="C49" s="83"/>
      <c r="D49" s="83"/>
      <c r="E49" s="83"/>
    </row>
  </sheetData>
  <mergeCells count="2">
    <mergeCell ref="A45:E45"/>
    <mergeCell ref="A46:E46"/>
  </mergeCells>
  <printOptions horizontalCentered="1"/>
  <pageMargins left="0.75" right="0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="75" zoomScaleNormal="75" zoomScaleSheetLayoutView="100" workbookViewId="0" topLeftCell="A21">
      <selection activeCell="B35" sqref="B35"/>
    </sheetView>
  </sheetViews>
  <sheetFormatPr defaultColWidth="9.140625" defaultRowHeight="12.75"/>
  <cols>
    <col min="1" max="1" width="38.28125" style="38" customWidth="1"/>
    <col min="2" max="2" width="12.7109375" style="37" customWidth="1"/>
    <col min="3" max="3" width="1.8515625" style="50" customWidth="1"/>
    <col min="4" max="4" width="12.7109375" style="38" customWidth="1"/>
    <col min="5" max="5" width="11.140625" style="38" customWidth="1"/>
    <col min="6" max="16384" width="9.140625" style="38" customWidth="1"/>
  </cols>
  <sheetData>
    <row r="1" spans="1:5" ht="12.75">
      <c r="A1" s="37" t="s">
        <v>23</v>
      </c>
      <c r="E1" s="27"/>
    </row>
    <row r="2" ht="4.5" customHeight="1"/>
    <row r="3" spans="1:3" ht="12.75" customHeight="1">
      <c r="A3" s="38" t="s">
        <v>110</v>
      </c>
      <c r="B3" s="38"/>
      <c r="C3" s="38"/>
    </row>
    <row r="4" spans="2:3" ht="2.25" customHeight="1">
      <c r="B4" s="38"/>
      <c r="C4" s="38"/>
    </row>
    <row r="5" ht="15.75">
      <c r="A5" s="51" t="s">
        <v>14</v>
      </c>
    </row>
    <row r="6" ht="12.75">
      <c r="A6" s="37" t="s">
        <v>13</v>
      </c>
    </row>
    <row r="7" spans="1:4" ht="12.75">
      <c r="A7" s="37"/>
      <c r="B7" s="27"/>
      <c r="C7" s="52"/>
      <c r="D7" s="27" t="s">
        <v>80</v>
      </c>
    </row>
    <row r="8" spans="2:5" ht="12.75">
      <c r="B8" s="27" t="s">
        <v>36</v>
      </c>
      <c r="C8" s="52"/>
      <c r="D8" s="40" t="s">
        <v>36</v>
      </c>
      <c r="E8" s="28"/>
    </row>
    <row r="9" spans="2:5" ht="12.75">
      <c r="B9" s="27" t="s">
        <v>52</v>
      </c>
      <c r="C9" s="52"/>
      <c r="D9" s="40" t="s">
        <v>59</v>
      </c>
      <c r="E9" s="28"/>
    </row>
    <row r="10" spans="2:5" ht="12.75">
      <c r="B10" s="27" t="s">
        <v>60</v>
      </c>
      <c r="C10" s="52"/>
      <c r="D10" s="40" t="s">
        <v>60</v>
      </c>
      <c r="E10" s="28"/>
    </row>
    <row r="11" spans="2:5" ht="12.75">
      <c r="B11" s="27" t="s">
        <v>82</v>
      </c>
      <c r="C11" s="52"/>
      <c r="D11" s="40" t="s">
        <v>61</v>
      </c>
      <c r="E11" s="28"/>
    </row>
    <row r="12" spans="2:5" ht="12.75">
      <c r="B12" s="53" t="s">
        <v>111</v>
      </c>
      <c r="C12" s="54"/>
      <c r="D12" s="55" t="s">
        <v>105</v>
      </c>
      <c r="E12" s="28"/>
    </row>
    <row r="13" spans="2:5" ht="12.75" hidden="1">
      <c r="B13" s="85" t="s">
        <v>76</v>
      </c>
      <c r="C13" s="85"/>
      <c r="D13" s="85"/>
      <c r="E13" s="28"/>
    </row>
    <row r="14" spans="2:5" ht="12.75">
      <c r="B14" s="43" t="s">
        <v>25</v>
      </c>
      <c r="C14" s="56"/>
      <c r="D14" s="44" t="s">
        <v>25</v>
      </c>
      <c r="E14" s="44"/>
    </row>
    <row r="15" spans="2:5" ht="12.75">
      <c r="B15" s="57"/>
      <c r="C15" s="58"/>
      <c r="D15" s="59"/>
      <c r="E15" s="28"/>
    </row>
    <row r="16" spans="1:5" ht="12.75">
      <c r="A16" s="37" t="s">
        <v>62</v>
      </c>
      <c r="B16" s="57"/>
      <c r="C16" s="58"/>
      <c r="D16" s="59"/>
      <c r="E16" s="28"/>
    </row>
    <row r="17" spans="1:4" ht="12.75">
      <c r="A17" s="38" t="s">
        <v>64</v>
      </c>
      <c r="B17" s="26">
        <v>126362</v>
      </c>
      <c r="C17" s="31"/>
      <c r="D17" s="33">
        <v>124531</v>
      </c>
    </row>
    <row r="18" spans="1:4" ht="12.75">
      <c r="A18" s="38" t="s">
        <v>93</v>
      </c>
      <c r="B18" s="26">
        <v>8861</v>
      </c>
      <c r="C18" s="31"/>
      <c r="D18" s="33">
        <v>8708</v>
      </c>
    </row>
    <row r="19" spans="1:4" ht="12.75">
      <c r="A19" s="38" t="s">
        <v>94</v>
      </c>
      <c r="B19" s="26">
        <v>5506</v>
      </c>
      <c r="C19" s="31"/>
      <c r="D19" s="33">
        <v>6043</v>
      </c>
    </row>
    <row r="20" spans="1:4" ht="12.75">
      <c r="A20" s="38" t="s">
        <v>95</v>
      </c>
      <c r="B20" s="26">
        <v>24308</v>
      </c>
      <c r="C20" s="31"/>
      <c r="D20" s="33">
        <v>24496</v>
      </c>
    </row>
    <row r="21" spans="1:4" ht="12.75">
      <c r="A21" s="38" t="s">
        <v>123</v>
      </c>
      <c r="B21" s="26">
        <v>5008</v>
      </c>
      <c r="C21" s="31"/>
      <c r="D21" s="33">
        <v>5055</v>
      </c>
    </row>
    <row r="22" spans="1:4" ht="12.75">
      <c r="A22" s="49" t="s">
        <v>13</v>
      </c>
      <c r="B22" s="26" t="s">
        <v>13</v>
      </c>
      <c r="C22" s="31"/>
      <c r="D22" s="33" t="s">
        <v>13</v>
      </c>
    </row>
    <row r="23" spans="1:4" ht="12.75">
      <c r="A23" s="37" t="s">
        <v>63</v>
      </c>
      <c r="B23" s="60"/>
      <c r="C23" s="61"/>
      <c r="D23" s="62"/>
    </row>
    <row r="24" spans="1:4" ht="12.75">
      <c r="A24" s="38" t="s">
        <v>7</v>
      </c>
      <c r="B24" s="20">
        <v>193203</v>
      </c>
      <c r="C24" s="61"/>
      <c r="D24" s="23">
        <v>216232</v>
      </c>
    </row>
    <row r="25" spans="1:4" ht="12.75">
      <c r="A25" s="38" t="s">
        <v>15</v>
      </c>
      <c r="B25" s="20">
        <v>248849</v>
      </c>
      <c r="C25" s="61"/>
      <c r="D25" s="23">
        <v>276521</v>
      </c>
    </row>
    <row r="26" spans="1:4" ht="12.75">
      <c r="A26" s="38" t="s">
        <v>65</v>
      </c>
      <c r="B26" s="20">
        <v>95041</v>
      </c>
      <c r="C26" s="61"/>
      <c r="D26" s="23">
        <v>68075</v>
      </c>
    </row>
    <row r="27" spans="1:4" ht="12.75">
      <c r="A27" s="38" t="s">
        <v>77</v>
      </c>
      <c r="B27" s="20">
        <v>4327</v>
      </c>
      <c r="C27" s="61"/>
      <c r="D27" s="23">
        <v>4957</v>
      </c>
    </row>
    <row r="28" spans="2:4" ht="12.75">
      <c r="B28" s="63">
        <f>SUM(B23:B27)</f>
        <v>541420</v>
      </c>
      <c r="C28" s="61"/>
      <c r="D28" s="64">
        <f>SUM(D23:D27)</f>
        <v>565785</v>
      </c>
    </row>
    <row r="29" spans="2:4" ht="12.75">
      <c r="B29" s="20"/>
      <c r="C29" s="61"/>
      <c r="D29" s="23"/>
    </row>
    <row r="30" spans="1:4" ht="12.75">
      <c r="A30" s="37" t="s">
        <v>17</v>
      </c>
      <c r="B30" s="20"/>
      <c r="C30" s="61"/>
      <c r="D30" s="23"/>
    </row>
    <row r="31" spans="1:4" ht="12.75">
      <c r="A31" s="38" t="s">
        <v>16</v>
      </c>
      <c r="B31" s="20">
        <v>117222</v>
      </c>
      <c r="C31" s="61"/>
      <c r="D31" s="23">
        <v>91469</v>
      </c>
    </row>
    <row r="32" spans="1:4" ht="12.75">
      <c r="A32" s="38" t="s">
        <v>107</v>
      </c>
      <c r="B32" s="20">
        <v>13138</v>
      </c>
      <c r="C32" s="61"/>
      <c r="D32" s="23">
        <v>7141</v>
      </c>
    </row>
    <row r="33" spans="1:4" ht="12.75">
      <c r="A33" s="38" t="s">
        <v>66</v>
      </c>
      <c r="B33" s="20">
        <v>12309</v>
      </c>
      <c r="C33" s="61"/>
      <c r="D33" s="23">
        <v>11040</v>
      </c>
    </row>
    <row r="34" spans="1:4" ht="12.75">
      <c r="A34" s="38" t="s">
        <v>89</v>
      </c>
      <c r="B34" s="20">
        <v>213</v>
      </c>
      <c r="C34" s="61"/>
      <c r="D34" s="23">
        <v>704</v>
      </c>
    </row>
    <row r="35" spans="1:4" ht="12.75">
      <c r="A35" s="38" t="s">
        <v>92</v>
      </c>
      <c r="B35" s="20">
        <v>209990</v>
      </c>
      <c r="C35" s="61"/>
      <c r="D35" s="23">
        <v>298921</v>
      </c>
    </row>
    <row r="36" spans="2:4" ht="12.75">
      <c r="B36" s="63">
        <f>SUM(B31:B35)</f>
        <v>352872</v>
      </c>
      <c r="C36" s="61"/>
      <c r="D36" s="64">
        <f>SUM(D31:D35)</f>
        <v>409275</v>
      </c>
    </row>
    <row r="37" spans="2:5" ht="6.75" customHeight="1">
      <c r="B37" s="20"/>
      <c r="C37" s="61"/>
      <c r="D37" s="23"/>
      <c r="E37" s="38" t="s">
        <v>13</v>
      </c>
    </row>
    <row r="38" spans="1:4" ht="12.75">
      <c r="A38" s="37" t="s">
        <v>8</v>
      </c>
      <c r="B38" s="65">
        <f>+B28-B36</f>
        <v>188548</v>
      </c>
      <c r="C38" s="61"/>
      <c r="D38" s="66">
        <f>+D28-D36</f>
        <v>156510</v>
      </c>
    </row>
    <row r="39" spans="2:4" ht="12.75">
      <c r="B39" s="25"/>
      <c r="C39" s="31"/>
      <c r="D39" s="30"/>
    </row>
    <row r="40" spans="1:4" ht="12.75">
      <c r="A40" s="37" t="s">
        <v>18</v>
      </c>
      <c r="B40" s="25"/>
      <c r="C40" s="31"/>
      <c r="D40" s="30"/>
    </row>
    <row r="41" spans="1:4" ht="12.75">
      <c r="A41" s="67" t="s">
        <v>96</v>
      </c>
      <c r="B41" s="25">
        <v>133595</v>
      </c>
      <c r="C41" s="31"/>
      <c r="D41" s="30">
        <v>106237</v>
      </c>
    </row>
    <row r="42" spans="1:4" ht="12.75">
      <c r="A42" s="38" t="s">
        <v>89</v>
      </c>
      <c r="B42" s="25">
        <v>21975</v>
      </c>
      <c r="C42" s="31"/>
      <c r="D42" s="30">
        <v>21796</v>
      </c>
    </row>
    <row r="43" spans="1:4" ht="12.75">
      <c r="A43" s="38" t="s">
        <v>106</v>
      </c>
      <c r="B43" s="25">
        <v>3201</v>
      </c>
      <c r="C43" s="31"/>
      <c r="D43" s="30">
        <v>3176</v>
      </c>
    </row>
    <row r="44" spans="1:4" ht="12.75" hidden="1">
      <c r="A44" s="3" t="s">
        <v>81</v>
      </c>
      <c r="B44" s="25">
        <v>0</v>
      </c>
      <c r="C44" s="31"/>
      <c r="D44" s="30">
        <v>0</v>
      </c>
    </row>
    <row r="45" spans="2:4" ht="12.75">
      <c r="B45" s="46">
        <f>SUM(B41:B44)</f>
        <v>158771</v>
      </c>
      <c r="C45" s="31"/>
      <c r="D45" s="47">
        <f>SUM(D41:D44)</f>
        <v>131209</v>
      </c>
    </row>
    <row r="46" spans="2:4" ht="12.75">
      <c r="B46" s="25"/>
      <c r="C46" s="31"/>
      <c r="D46" s="30"/>
    </row>
    <row r="47" spans="2:4" ht="13.5" thickBot="1">
      <c r="B47" s="68">
        <f>+B17+B18+B19+B20+B21+B38-B45</f>
        <v>199822</v>
      </c>
      <c r="C47" s="31"/>
      <c r="D47" s="34">
        <f>+D17+D18+D19+D20+D21+D38-D45</f>
        <v>194134</v>
      </c>
    </row>
    <row r="48" spans="2:4" ht="13.5" thickTop="1">
      <c r="B48" s="25"/>
      <c r="C48" s="31"/>
      <c r="D48" s="30"/>
    </row>
    <row r="49" spans="2:4" ht="12.75">
      <c r="B49" s="25"/>
      <c r="C49" s="31"/>
      <c r="D49" s="30"/>
    </row>
    <row r="50" spans="1:4" ht="12.75">
      <c r="A50" s="37" t="s">
        <v>19</v>
      </c>
      <c r="B50" s="25"/>
      <c r="C50" s="31"/>
      <c r="D50" s="30"/>
    </row>
    <row r="51" spans="1:4" ht="12.75">
      <c r="A51" s="38" t="s">
        <v>21</v>
      </c>
      <c r="B51" s="26">
        <v>60000</v>
      </c>
      <c r="C51" s="31"/>
      <c r="D51" s="33">
        <v>60000</v>
      </c>
    </row>
    <row r="52" spans="1:4" ht="12.75">
      <c r="A52" s="38" t="s">
        <v>20</v>
      </c>
      <c r="B52" s="25">
        <v>17</v>
      </c>
      <c r="C52" s="31"/>
      <c r="D52" s="30">
        <v>17</v>
      </c>
    </row>
    <row r="53" spans="1:4" ht="12.75">
      <c r="A53" s="38" t="s">
        <v>103</v>
      </c>
      <c r="B53" s="25">
        <v>-2635</v>
      </c>
      <c r="C53" s="31"/>
      <c r="D53" s="30">
        <v>-2028</v>
      </c>
    </row>
    <row r="54" spans="1:4" ht="12.75">
      <c r="A54" s="38" t="s">
        <v>22</v>
      </c>
      <c r="B54" s="25">
        <v>142440</v>
      </c>
      <c r="C54" s="31"/>
      <c r="D54" s="30">
        <v>136145</v>
      </c>
    </row>
    <row r="55" spans="2:4" ht="13.5" thickBot="1">
      <c r="B55" s="69">
        <f>SUM(B51:B54)</f>
        <v>199822</v>
      </c>
      <c r="C55" s="31"/>
      <c r="D55" s="70">
        <f>SUM(D51:D54)</f>
        <v>194134</v>
      </c>
    </row>
    <row r="56" spans="2:4" ht="13.5" thickTop="1">
      <c r="B56" s="26"/>
      <c r="C56" s="31"/>
      <c r="D56" s="33"/>
    </row>
    <row r="57" spans="2:4" ht="12.75" hidden="1">
      <c r="B57" s="71">
        <f>+B47-B55</f>
        <v>0</v>
      </c>
      <c r="C57" s="72"/>
      <c r="D57" s="73">
        <f>+D47-D55</f>
        <v>0</v>
      </c>
    </row>
    <row r="58" spans="1:5" ht="12.75">
      <c r="A58" s="84" t="s">
        <v>69</v>
      </c>
      <c r="B58" s="84"/>
      <c r="C58" s="84"/>
      <c r="D58" s="84"/>
      <c r="E58" s="84"/>
    </row>
    <row r="59" spans="1:5" ht="12.75">
      <c r="A59" s="84" t="s">
        <v>112</v>
      </c>
      <c r="B59" s="84"/>
      <c r="C59" s="84"/>
      <c r="D59" s="84"/>
      <c r="E59" s="84"/>
    </row>
  </sheetData>
  <mergeCells count="3">
    <mergeCell ref="B13:D13"/>
    <mergeCell ref="A58:E58"/>
    <mergeCell ref="A59:E59"/>
  </mergeCells>
  <printOptions horizontalCentered="1"/>
  <pageMargins left="0.75" right="0.75" top="0.75" bottom="0.5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SheetLayoutView="100" workbookViewId="0" topLeftCell="A11">
      <selection activeCell="A1" sqref="A1"/>
    </sheetView>
  </sheetViews>
  <sheetFormatPr defaultColWidth="9.140625" defaultRowHeight="12.75"/>
  <cols>
    <col min="1" max="1" width="28.7109375" style="0" customWidth="1"/>
    <col min="2" max="2" width="11.574218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140625" style="0" customWidth="1"/>
  </cols>
  <sheetData>
    <row r="1" spans="1:6" ht="12.75">
      <c r="A1" s="1" t="s">
        <v>23</v>
      </c>
      <c r="F1" s="18"/>
    </row>
    <row r="2" ht="2.25" customHeight="1"/>
    <row r="3" ht="13.5" customHeight="1">
      <c r="A3" t="str">
        <f>+Income!A3</f>
        <v>Interim report for the first quarter ended 31 March 2007</v>
      </c>
    </row>
    <row r="4" ht="2.25" customHeight="1"/>
    <row r="5" spans="1:4" ht="15.75">
      <c r="A5" s="17" t="s">
        <v>67</v>
      </c>
      <c r="B5" s="5"/>
      <c r="C5" s="5"/>
      <c r="D5" s="5"/>
    </row>
    <row r="6" spans="1:4" ht="12.75" hidden="1">
      <c r="A6" s="19" t="s">
        <v>90</v>
      </c>
      <c r="B6" s="5"/>
      <c r="C6" s="5"/>
      <c r="D6" s="5"/>
    </row>
    <row r="8" spans="2:6" ht="12.75">
      <c r="B8" s="7"/>
      <c r="C8" s="86" t="s">
        <v>32</v>
      </c>
      <c r="D8" s="86"/>
      <c r="E8" s="4" t="s">
        <v>33</v>
      </c>
      <c r="F8" s="7"/>
    </row>
    <row r="9" spans="2:6" ht="12.75">
      <c r="B9" s="7"/>
      <c r="C9" s="4"/>
      <c r="D9" s="7" t="s">
        <v>83</v>
      </c>
      <c r="E9" s="7"/>
      <c r="F9" s="7"/>
    </row>
    <row r="10" spans="2:6" ht="12.75">
      <c r="B10" s="9" t="s">
        <v>37</v>
      </c>
      <c r="C10" s="7" t="s">
        <v>26</v>
      </c>
      <c r="D10" s="7" t="s">
        <v>84</v>
      </c>
      <c r="E10" s="9" t="s">
        <v>30</v>
      </c>
      <c r="F10" s="7"/>
    </row>
    <row r="11" spans="2:6" ht="12.75">
      <c r="B11" s="9" t="s">
        <v>11</v>
      </c>
      <c r="C11" s="9" t="s">
        <v>34</v>
      </c>
      <c r="D11" s="9" t="s">
        <v>35</v>
      </c>
      <c r="E11" s="9" t="s">
        <v>31</v>
      </c>
      <c r="F11" s="9" t="s">
        <v>12</v>
      </c>
    </row>
    <row r="12" spans="2:6" ht="12.75">
      <c r="B12" s="9" t="s">
        <v>25</v>
      </c>
      <c r="C12" s="9" t="s">
        <v>25</v>
      </c>
      <c r="D12" s="9" t="s">
        <v>25</v>
      </c>
      <c r="E12" s="9" t="s">
        <v>25</v>
      </c>
      <c r="F12" s="9" t="s">
        <v>25</v>
      </c>
    </row>
    <row r="13" spans="2:6" ht="12.75">
      <c r="B13" s="12"/>
      <c r="C13" s="12"/>
      <c r="D13" s="12"/>
      <c r="E13" s="12"/>
      <c r="F13" s="12"/>
    </row>
    <row r="14" spans="1:6" ht="12.75">
      <c r="A14" s="1"/>
      <c r="B14" s="8"/>
      <c r="C14" s="8"/>
      <c r="D14" s="8"/>
      <c r="E14" s="8"/>
      <c r="F14" s="8"/>
    </row>
    <row r="15" spans="1:6" ht="12.75">
      <c r="A15" s="10" t="s">
        <v>113</v>
      </c>
      <c r="B15" s="8"/>
      <c r="C15" s="8"/>
      <c r="D15" s="8"/>
      <c r="E15" s="8"/>
      <c r="F15" s="8"/>
    </row>
    <row r="16" spans="1:6" ht="12.75">
      <c r="A16" t="s">
        <v>114</v>
      </c>
      <c r="B16" s="13">
        <v>60000</v>
      </c>
      <c r="C16" s="13">
        <v>17</v>
      </c>
      <c r="D16" s="13">
        <v>-2028</v>
      </c>
      <c r="E16" s="13">
        <v>136145</v>
      </c>
      <c r="F16" s="13">
        <v>194134</v>
      </c>
    </row>
    <row r="17" spans="2:6" ht="12.75">
      <c r="B17" s="13"/>
      <c r="C17" s="13"/>
      <c r="D17" s="13"/>
      <c r="E17" s="13"/>
      <c r="F17" s="13"/>
    </row>
    <row r="18" spans="1:6" ht="12.75">
      <c r="A18" t="s">
        <v>85</v>
      </c>
      <c r="B18" s="13"/>
      <c r="C18" s="13"/>
      <c r="D18" s="13"/>
      <c r="E18" s="13"/>
      <c r="F18" s="13"/>
    </row>
    <row r="19" spans="1:6" ht="12.75">
      <c r="A19" t="s">
        <v>98</v>
      </c>
      <c r="B19" s="13">
        <v>0</v>
      </c>
      <c r="C19" s="13">
        <v>0</v>
      </c>
      <c r="D19" s="26">
        <v>-607</v>
      </c>
      <c r="E19" s="13">
        <v>0</v>
      </c>
      <c r="F19" s="13">
        <v>-607</v>
      </c>
    </row>
    <row r="20" spans="2:6" ht="12.75">
      <c r="B20" s="13"/>
      <c r="C20" s="13"/>
      <c r="D20" s="13"/>
      <c r="E20" s="13"/>
      <c r="F20" s="13"/>
    </row>
    <row r="21" spans="1:6" ht="12.75">
      <c r="A21" t="s">
        <v>115</v>
      </c>
      <c r="B21" s="13">
        <v>0</v>
      </c>
      <c r="C21" s="13">
        <v>0</v>
      </c>
      <c r="D21" s="13">
        <v>0</v>
      </c>
      <c r="E21" s="26">
        <v>6295</v>
      </c>
      <c r="F21" s="13">
        <v>6295</v>
      </c>
    </row>
    <row r="22" spans="2:6" ht="12.75">
      <c r="B22" s="13"/>
      <c r="C22" s="13"/>
      <c r="D22" s="13"/>
      <c r="E22" s="13"/>
      <c r="F22" s="13"/>
    </row>
    <row r="23" spans="1:6" ht="12.75">
      <c r="A23" t="s">
        <v>68</v>
      </c>
      <c r="B23" s="13"/>
      <c r="C23" s="13"/>
      <c r="D23" s="13"/>
      <c r="E23" s="13"/>
      <c r="F23" s="13"/>
    </row>
    <row r="24" spans="1:6" ht="12.75">
      <c r="A24" t="s">
        <v>116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2:6" ht="12.75">
      <c r="B25" s="13"/>
      <c r="C25" s="13"/>
      <c r="D25" s="13"/>
      <c r="E25" s="13"/>
      <c r="F25" s="13"/>
    </row>
    <row r="26" spans="1:6" ht="12.75">
      <c r="A26" t="s">
        <v>117</v>
      </c>
      <c r="B26" s="16">
        <f>SUM(B16:B25)</f>
        <v>60000</v>
      </c>
      <c r="C26" s="16">
        <f>SUM(C16:C25)</f>
        <v>17</v>
      </c>
      <c r="D26" s="16">
        <f>SUM(D16:D25)</f>
        <v>-2635</v>
      </c>
      <c r="E26" s="16">
        <f>SUM(E16:E25)</f>
        <v>142440</v>
      </c>
      <c r="F26" s="16">
        <f>SUM(F16:F25)</f>
        <v>199822</v>
      </c>
    </row>
    <row r="27" spans="2:6" ht="12.75">
      <c r="B27" s="13"/>
      <c r="C27" s="13"/>
      <c r="D27" s="13"/>
      <c r="E27" s="13"/>
      <c r="F27" s="13"/>
    </row>
    <row r="28" spans="2:6" ht="12.75">
      <c r="B28" s="14"/>
      <c r="C28" s="14"/>
      <c r="D28" s="14"/>
      <c r="E28" s="14" t="s">
        <v>13</v>
      </c>
      <c r="F28" s="14"/>
    </row>
    <row r="29" spans="1:6" ht="12.75">
      <c r="A29" s="2" t="s">
        <v>118</v>
      </c>
      <c r="B29" s="14"/>
      <c r="C29" s="14"/>
      <c r="D29" s="14"/>
      <c r="E29" s="14"/>
      <c r="F29" s="14"/>
    </row>
    <row r="30" spans="1:6" ht="12.75">
      <c r="A30" t="s">
        <v>101</v>
      </c>
      <c r="B30" s="14">
        <v>60000</v>
      </c>
      <c r="C30" s="14">
        <v>17</v>
      </c>
      <c r="D30" s="14">
        <v>-2622</v>
      </c>
      <c r="E30" s="14">
        <v>111722</v>
      </c>
      <c r="F30" s="15">
        <v>169117</v>
      </c>
    </row>
    <row r="32" spans="1:6" ht="12.75">
      <c r="A32" t="s">
        <v>85</v>
      </c>
      <c r="B32" s="14"/>
      <c r="C32" s="14"/>
      <c r="D32" s="14"/>
      <c r="E32" s="14"/>
      <c r="F32" s="15"/>
    </row>
    <row r="33" spans="1:6" ht="12.75">
      <c r="A33" t="s">
        <v>98</v>
      </c>
      <c r="B33" s="14">
        <v>0</v>
      </c>
      <c r="C33" s="14">
        <v>0</v>
      </c>
      <c r="D33" s="14">
        <v>-293</v>
      </c>
      <c r="E33" s="14">
        <v>0</v>
      </c>
      <c r="F33" s="15">
        <v>-293</v>
      </c>
    </row>
    <row r="34" spans="2:6" ht="12.75">
      <c r="B34" s="14"/>
      <c r="C34" s="14"/>
      <c r="D34" s="14"/>
      <c r="E34" s="14"/>
      <c r="F34" s="14"/>
    </row>
    <row r="35" spans="1:6" ht="12.75">
      <c r="A35" t="s">
        <v>115</v>
      </c>
      <c r="B35" s="15">
        <v>0</v>
      </c>
      <c r="C35" s="15">
        <v>0</v>
      </c>
      <c r="D35" s="15">
        <v>0</v>
      </c>
      <c r="E35" s="15">
        <v>5766</v>
      </c>
      <c r="F35" s="15">
        <v>5766</v>
      </c>
    </row>
    <row r="36" spans="2:6" ht="12.75">
      <c r="B36" s="14"/>
      <c r="C36" s="14"/>
      <c r="D36" s="14"/>
      <c r="E36" s="14"/>
      <c r="F36" s="14"/>
    </row>
    <row r="37" spans="1:6" ht="12.75">
      <c r="A37" t="s">
        <v>68</v>
      </c>
      <c r="B37" s="14" t="s">
        <v>13</v>
      </c>
      <c r="C37" s="14"/>
      <c r="D37" s="14"/>
      <c r="E37" s="14"/>
      <c r="F37" s="14"/>
    </row>
    <row r="38" spans="1:6" ht="12.75">
      <c r="A38" t="s">
        <v>102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</row>
    <row r="39" spans="2:6" ht="12.75">
      <c r="B39" s="14"/>
      <c r="C39" s="14"/>
      <c r="D39" s="14"/>
      <c r="E39" s="14"/>
      <c r="F39" s="14"/>
    </row>
    <row r="40" spans="1:6" ht="12.75">
      <c r="A40" t="s">
        <v>119</v>
      </c>
      <c r="B40" s="22">
        <f>SUM(B30:B39)</f>
        <v>60000</v>
      </c>
      <c r="C40" s="22">
        <f>SUM(C30:C39)</f>
        <v>17</v>
      </c>
      <c r="D40" s="22">
        <f>SUM(D30:D39)</f>
        <v>-2915</v>
      </c>
      <c r="E40" s="22">
        <f>SUM(E30:E39)</f>
        <v>117488</v>
      </c>
      <c r="F40" s="22">
        <f>SUM(F30:F39)</f>
        <v>174590</v>
      </c>
    </row>
    <row r="41" spans="2:6" ht="12.75">
      <c r="B41" s="14"/>
      <c r="C41" s="14"/>
      <c r="D41" s="14"/>
      <c r="E41" s="14"/>
      <c r="F41" s="14"/>
    </row>
    <row r="42" spans="2:6" ht="12.75">
      <c r="B42" s="6"/>
      <c r="C42" s="6"/>
      <c r="D42" s="6"/>
      <c r="E42" s="6"/>
      <c r="F42" s="6"/>
    </row>
    <row r="43" spans="2:6" ht="12.75">
      <c r="B43" s="6"/>
      <c r="C43" s="6"/>
      <c r="D43" s="6"/>
      <c r="E43" s="6"/>
      <c r="F43" s="6"/>
    </row>
    <row r="44" spans="1:6" ht="12.75">
      <c r="A44" s="87" t="s">
        <v>70</v>
      </c>
      <c r="B44" s="87"/>
      <c r="C44" s="87"/>
      <c r="D44" s="87"/>
      <c r="E44" s="87"/>
      <c r="F44" s="87"/>
    </row>
    <row r="45" spans="1:6" ht="12.75">
      <c r="A45" s="87" t="s">
        <v>120</v>
      </c>
      <c r="B45" s="87"/>
      <c r="C45" s="87"/>
      <c r="D45" s="87"/>
      <c r="E45" s="87"/>
      <c r="F45" s="87"/>
    </row>
  </sheetData>
  <mergeCells count="3">
    <mergeCell ref="C8:D8"/>
    <mergeCell ref="A44:F44"/>
    <mergeCell ref="A45:F45"/>
  </mergeCells>
  <printOptions horizontalCentered="1"/>
  <pageMargins left="0.75" right="0.75" top="1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53.00390625" style="38" customWidth="1"/>
    <col min="2" max="2" width="17.421875" style="27" customWidth="1"/>
    <col min="3" max="3" width="18.7109375" style="27" customWidth="1"/>
    <col min="4" max="16384" width="9.140625" style="38" customWidth="1"/>
  </cols>
  <sheetData>
    <row r="1" ht="12.75">
      <c r="A1" s="37" t="s">
        <v>23</v>
      </c>
    </row>
    <row r="2" ht="4.5" customHeight="1"/>
    <row r="3" ht="13.5" customHeight="1">
      <c r="A3" s="38" t="s">
        <v>110</v>
      </c>
    </row>
    <row r="4" ht="2.25" customHeight="1"/>
    <row r="5" ht="15.75">
      <c r="A5" s="36" t="s">
        <v>28</v>
      </c>
    </row>
    <row r="6" ht="12.75">
      <c r="A6" s="39"/>
    </row>
    <row r="7" spans="2:3" ht="12.75" hidden="1">
      <c r="B7" s="85" t="s">
        <v>76</v>
      </c>
      <c r="C7" s="85"/>
    </row>
    <row r="8" ht="12.75">
      <c r="B8" s="27" t="s">
        <v>52</v>
      </c>
    </row>
    <row r="9" spans="2:3" ht="12.75">
      <c r="B9" s="27" t="s">
        <v>53</v>
      </c>
      <c r="C9" s="40" t="s">
        <v>53</v>
      </c>
    </row>
    <row r="10" spans="2:3" ht="12.75">
      <c r="B10" s="27" t="s">
        <v>71</v>
      </c>
      <c r="C10" s="40" t="s">
        <v>71</v>
      </c>
    </row>
    <row r="11" spans="2:3" ht="12.75">
      <c r="B11" s="41" t="s">
        <v>111</v>
      </c>
      <c r="C11" s="42" t="s">
        <v>100</v>
      </c>
    </row>
    <row r="12" spans="2:3" ht="12.75">
      <c r="B12" s="43" t="s">
        <v>25</v>
      </c>
      <c r="C12" s="44" t="s">
        <v>25</v>
      </c>
    </row>
    <row r="13" spans="2:3" ht="12.75">
      <c r="B13" s="43"/>
      <c r="C13" s="38"/>
    </row>
    <row r="14" spans="1:3" ht="12.75">
      <c r="A14" s="45" t="s">
        <v>38</v>
      </c>
      <c r="C14" s="38"/>
    </row>
    <row r="15" spans="1:3" ht="12.75">
      <c r="A15" s="38" t="s">
        <v>43</v>
      </c>
      <c r="B15" s="26">
        <v>98961</v>
      </c>
      <c r="C15" s="33">
        <v>-95208</v>
      </c>
    </row>
    <row r="16" spans="1:3" ht="12.75">
      <c r="A16" s="38" t="s">
        <v>39</v>
      </c>
      <c r="B16" s="25">
        <v>-3542</v>
      </c>
      <c r="C16" s="30">
        <v>-3012</v>
      </c>
    </row>
    <row r="17" spans="1:3" ht="12.75">
      <c r="A17" s="38" t="s">
        <v>86</v>
      </c>
      <c r="B17" s="25">
        <v>0</v>
      </c>
      <c r="C17" s="30">
        <v>1197</v>
      </c>
    </row>
    <row r="18" spans="1:3" ht="12.75">
      <c r="A18" s="38" t="s">
        <v>87</v>
      </c>
      <c r="B18" s="25">
        <v>-2514</v>
      </c>
      <c r="C18" s="30">
        <v>-1749</v>
      </c>
    </row>
    <row r="19" spans="2:3" ht="4.5" customHeight="1">
      <c r="B19" s="24"/>
      <c r="C19" s="32"/>
    </row>
    <row r="20" spans="1:3" ht="12.75">
      <c r="A20" s="38" t="s">
        <v>40</v>
      </c>
      <c r="B20" s="46">
        <f>SUM(B15:B18)</f>
        <v>92905</v>
      </c>
      <c r="C20" s="47">
        <f>SUM(C15:C18)</f>
        <v>-98772</v>
      </c>
    </row>
    <row r="21" spans="2:3" ht="12.75">
      <c r="B21" s="25"/>
      <c r="C21" s="30"/>
    </row>
    <row r="22" spans="1:3" ht="12.75">
      <c r="A22" s="45" t="s">
        <v>9</v>
      </c>
      <c r="B22" s="26"/>
      <c r="C22" s="33"/>
    </row>
    <row r="23" spans="1:3" ht="12.75">
      <c r="A23" s="38" t="s">
        <v>44</v>
      </c>
      <c r="B23" s="26">
        <v>-8772</v>
      </c>
      <c r="C23" s="33">
        <v>-1542</v>
      </c>
    </row>
    <row r="24" spans="1:3" ht="12.75">
      <c r="A24" s="38" t="s">
        <v>91</v>
      </c>
      <c r="B24" s="26">
        <v>53</v>
      </c>
      <c r="C24" s="33">
        <v>60</v>
      </c>
    </row>
    <row r="25" spans="1:3" ht="12.75">
      <c r="A25" s="38" t="s">
        <v>121</v>
      </c>
      <c r="B25" s="26">
        <v>1883</v>
      </c>
      <c r="C25" s="33">
        <v>0</v>
      </c>
    </row>
    <row r="26" spans="1:3" ht="12.75">
      <c r="A26" s="38" t="s">
        <v>45</v>
      </c>
      <c r="B26" s="25">
        <v>1050</v>
      </c>
      <c r="C26" s="30">
        <v>633</v>
      </c>
    </row>
    <row r="27" spans="2:3" ht="4.5" customHeight="1">
      <c r="B27" s="25"/>
      <c r="C27" s="30"/>
    </row>
    <row r="28" spans="1:3" ht="12.75">
      <c r="A28" s="38" t="s">
        <v>41</v>
      </c>
      <c r="B28" s="46">
        <f>SUM(B23:B26)</f>
        <v>-5786</v>
      </c>
      <c r="C28" s="47">
        <f>SUM(C23:C26)</f>
        <v>-849</v>
      </c>
    </row>
    <row r="29" spans="2:3" ht="12.75">
      <c r="B29" s="25"/>
      <c r="C29" s="30"/>
    </row>
    <row r="30" spans="1:3" ht="12.75">
      <c r="A30" s="45" t="s">
        <v>10</v>
      </c>
      <c r="B30" s="26"/>
      <c r="C30" s="33"/>
    </row>
    <row r="31" spans="1:3" ht="12.75">
      <c r="A31" s="38" t="s">
        <v>99</v>
      </c>
      <c r="B31" s="26">
        <v>-63011</v>
      </c>
      <c r="C31" s="33">
        <v>92342</v>
      </c>
    </row>
    <row r="32" spans="1:3" ht="12.75">
      <c r="A32" s="38" t="s">
        <v>78</v>
      </c>
      <c r="B32" s="26">
        <v>0</v>
      </c>
      <c r="C32" s="33">
        <v>0</v>
      </c>
    </row>
    <row r="33" spans="1:3" ht="12.75">
      <c r="A33" s="38" t="s">
        <v>108</v>
      </c>
      <c r="B33" s="26">
        <v>4611</v>
      </c>
      <c r="C33" s="33">
        <v>0</v>
      </c>
    </row>
    <row r="34" spans="1:3" ht="12.75">
      <c r="A34" s="38" t="s">
        <v>109</v>
      </c>
      <c r="B34" s="26">
        <v>0</v>
      </c>
      <c r="C34" s="33">
        <v>0</v>
      </c>
    </row>
    <row r="35" spans="1:3" ht="12.75">
      <c r="A35" s="38" t="s">
        <v>42</v>
      </c>
      <c r="B35" s="26">
        <v>0</v>
      </c>
      <c r="C35" s="33">
        <v>0</v>
      </c>
    </row>
    <row r="36" spans="2:3" ht="4.5" customHeight="1">
      <c r="B36" s="26"/>
      <c r="C36" s="33" t="s">
        <v>13</v>
      </c>
    </row>
    <row r="37" spans="1:3" ht="12.75">
      <c r="A37" s="38" t="s">
        <v>46</v>
      </c>
      <c r="B37" s="46">
        <f>SUM(B31:B35)</f>
        <v>-58400</v>
      </c>
      <c r="C37" s="47">
        <f>SUM(C31:C35)</f>
        <v>92342</v>
      </c>
    </row>
    <row r="38" spans="2:3" ht="12.75">
      <c r="B38" s="25"/>
      <c r="C38" s="48"/>
    </row>
    <row r="39" spans="1:3" ht="12.75">
      <c r="A39" s="38" t="s">
        <v>48</v>
      </c>
      <c r="B39" s="26">
        <f>+B20+B28+B37</f>
        <v>28719</v>
      </c>
      <c r="C39" s="30">
        <f>+C20+C28+C37</f>
        <v>-7279</v>
      </c>
    </row>
    <row r="40" spans="1:3" ht="12.75">
      <c r="A40" s="38" t="s">
        <v>85</v>
      </c>
      <c r="B40" s="26">
        <v>-86</v>
      </c>
      <c r="C40" s="33">
        <v>-38</v>
      </c>
    </row>
    <row r="41" spans="2:3" ht="12.75">
      <c r="B41" s="26"/>
      <c r="C41" s="33"/>
    </row>
    <row r="42" spans="1:3" ht="12.75">
      <c r="A42" s="37" t="s">
        <v>47</v>
      </c>
      <c r="B42" s="26"/>
      <c r="C42" s="33"/>
    </row>
    <row r="43" spans="1:3" ht="12.75">
      <c r="A43" s="38" t="s">
        <v>79</v>
      </c>
      <c r="B43" s="26">
        <v>25907</v>
      </c>
      <c r="C43" s="33">
        <v>17369</v>
      </c>
    </row>
    <row r="44" spans="1:3" ht="12.75">
      <c r="A44" s="38" t="s">
        <v>122</v>
      </c>
      <c r="B44" s="46">
        <f>SUM(B39:B43)</f>
        <v>54540</v>
      </c>
      <c r="C44" s="47">
        <f>SUM(C39:C43)</f>
        <v>10052</v>
      </c>
    </row>
    <row r="45" spans="2:3" ht="12.75">
      <c r="B45" s="26" t="s">
        <v>13</v>
      </c>
      <c r="C45" s="33"/>
    </row>
    <row r="46" spans="2:3" ht="12.75">
      <c r="B46" s="26" t="s">
        <v>13</v>
      </c>
      <c r="C46" s="38"/>
    </row>
    <row r="47" spans="2:3" ht="12.75">
      <c r="B47" s="49"/>
      <c r="C47" s="49"/>
    </row>
    <row r="48" spans="1:3" ht="12.75">
      <c r="A48" s="84" t="s">
        <v>74</v>
      </c>
      <c r="B48" s="84"/>
      <c r="C48" s="84"/>
    </row>
    <row r="49" spans="1:3" ht="12.75">
      <c r="A49" s="84" t="s">
        <v>120</v>
      </c>
      <c r="B49" s="84"/>
      <c r="C49" s="84"/>
    </row>
  </sheetData>
  <mergeCells count="3">
    <mergeCell ref="A48:C48"/>
    <mergeCell ref="A49:C49"/>
    <mergeCell ref="B7:C7"/>
  </mergeCells>
  <printOptions horizontalCentered="1"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LYS</cp:lastModifiedBy>
  <cp:lastPrinted>2007-05-22T06:15:31Z</cp:lastPrinted>
  <dcterms:created xsi:type="dcterms:W3CDTF">2002-08-26T09:40:51Z</dcterms:created>
  <dcterms:modified xsi:type="dcterms:W3CDTF">2007-05-30T09:37:15Z</dcterms:modified>
  <cp:category/>
  <cp:version/>
  <cp:contentType/>
  <cp:contentStatus/>
</cp:coreProperties>
</file>