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'Balance'!$A$1:$E$58</definedName>
    <definedName name="_xlnm.Print_Area" localSheetId="3">'Cash'!$A$1:$C$48</definedName>
    <definedName name="_xlnm.Print_Area" localSheetId="2">'Equity'!$A$1:$F$57</definedName>
    <definedName name="_xlnm.Print_Area" localSheetId="0">'Income'!$A$1:$E$54</definedName>
  </definedNames>
  <calcPr fullCalcOnLoad="1"/>
</workbook>
</file>

<file path=xl/sharedStrings.xml><?xml version="1.0" encoding="utf-8"?>
<sst xmlns="http://schemas.openxmlformats.org/spreadsheetml/2006/main" count="184" uniqueCount="125">
  <si>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</si>
  <si>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</si>
  <si>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</si>
  <si>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</si>
  <si>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</si>
  <si>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</si>
  <si>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</si>
  <si>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</si>
  <si>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</si>
  <si>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</si>
  <si>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</si>
  <si>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</si>
  <si>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</si>
  <si>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</si>
  <si>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</si>
  <si>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</si>
  <si>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</si>
  <si>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</si>
  <si>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</si>
  <si>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</si>
  <si>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</si>
  <si>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</si>
  <si>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</si>
  <si>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</si>
  <si>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</si>
  <si>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</si>
  <si>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</si>
  <si>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</si>
  <si>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</si>
  <si>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</si>
  <si>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</si>
  <si>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</si>
  <si>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</si>
  <si>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</si>
  <si>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</si>
  <si>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</si>
  <si>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</si>
  <si>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</si>
  <si>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</si>
  <si>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</si>
  <si>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</si>
  <si>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</si>
  <si>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</si>
  <si>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</si>
  <si>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</si>
  <si>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</si>
  <si>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</si>
  <si>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</si>
  <si>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</si>
  <si>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</si>
  <si>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</si>
  <si>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</si>
  <si>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</si>
  <si>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</si>
  <si>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</si>
  <si>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</si>
  <si>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</si>
  <si>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</si>
  <si>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</si>
  <si>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</si>
  <si>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</si>
  <si>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</si>
  <si>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</si>
  <si>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</si>
  <si>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</si>
  <si>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</si>
  <si>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</si>
  <si>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</si>
  <si>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</si>
  <si>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</si>
  <si>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</si>
  <si>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</si>
  <si>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</si>
  <si>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</si>
  <si>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</si>
  <si>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</si>
  <si>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</si>
  <si>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</si>
  <si>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 xml:space="preserve"> - at start of year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</si>
  <si>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</si>
  <si>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</si>
  <si>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</si>
  <si>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</si>
  <si>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</si>
  <si>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</si>
  <si>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</si>
  <si>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</si>
  <si>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</si>
  <si>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</si>
  <si>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</si>
  <si>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</si>
  <si>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</si>
  <si>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</si>
  <si>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</si>
  <si>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</si>
  <si>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</si>
  <si>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</si>
  <si>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</si>
  <si>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</si>
  <si>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</si>
  <si>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</si>
  <si>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</si>
  <si>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 xml:space="preserve">  ended 31 December 2004</t>
  </si>
  <si>
    <t>Balance at  01/01/2005</t>
  </si>
  <si>
    <t>Proceeds from short term borrowings  (net)</t>
  </si>
  <si>
    <t>31/12/2005</t>
  </si>
  <si>
    <t xml:space="preserve"> Annual Financial Report for the year ended 31 December 2005</t>
  </si>
  <si>
    <t>Balance at  01/01/2006</t>
  </si>
  <si>
    <t xml:space="preserve">  ended 31 December 2005</t>
  </si>
  <si>
    <t>the Annual Financial Report for the year ended 31 December 2005</t>
  </si>
  <si>
    <t>Exchange fluctuation reserve</t>
  </si>
  <si>
    <t>Profit attributable to ordinary equity holders of the parent</t>
  </si>
  <si>
    <t>Interim report for the fourth quarter ended 31 December 2006</t>
  </si>
  <si>
    <t>31/12/2006</t>
  </si>
  <si>
    <t xml:space="preserve">   Deferred income</t>
  </si>
  <si>
    <t>Net Profit for the year</t>
  </si>
  <si>
    <t>Balance at  31/12/2006</t>
  </si>
  <si>
    <t>Balance at  31/12/2005</t>
  </si>
  <si>
    <t>12 months ended 31/12/2006</t>
  </si>
  <si>
    <t>12 months ended 31/12/2005</t>
  </si>
  <si>
    <t xml:space="preserve">   Provision</t>
  </si>
  <si>
    <t>(Repayment) / drawdown of term loan (net)</t>
  </si>
  <si>
    <t>Cash grant received</t>
  </si>
  <si>
    <t>Net purchase of investments</t>
  </si>
  <si>
    <t xml:space="preserve"> - at end of year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</si>
</sst>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16" fontId="0" fillId="0" borderId="0" xfId="0" applyNumberForma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9" fontId="0" fillId="0" borderId="0" xfId="21" applyFill="1" applyAlignment="1">
      <alignment/>
    </xf>
    <xf numFmtId="3" fontId="0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8.57421875" style="21" customWidth="1"/>
    <col min="2" max="3" width="12.7109375" style="21" customWidth="1"/>
    <col min="4" max="4" width="13.421875" style="21" customWidth="1"/>
    <col min="5" max="5" width="12.7109375" style="21" customWidth="1"/>
    <col min="6" max="16384" width="9.140625" style="21" customWidth="1"/>
  </cols>
  <sheetData>
    <row r="1" spans="1:5" ht="12.75">
      <c r="A1" s="20" t="s">
        <v>23</v>
      </c>
      <c r="E1" s="9"/>
    </row>
    <row r="2" ht="4.5" customHeight="1"/>
    <row r="3" ht="13.5" customHeight="1">
      <c r="A3" s="21" t="s">
        <v>112</v>
      </c>
    </row>
    <row r="4" ht="2.25" customHeight="1"/>
    <row r="5" ht="15.75">
      <c r="A5" s="19" t="s">
        <v>27</v>
      </c>
    </row>
    <row r="6" s="68" customFormat="1" ht="12">
      <c r="A6" s="30" t="s">
        <v>90</v>
      </c>
    </row>
    <row r="7" s="68" customFormat="1" ht="12">
      <c r="A7" s="30" t="s">
        <v>75</v>
      </c>
    </row>
    <row r="9" spans="1:5" ht="12.75">
      <c r="A9" s="20"/>
      <c r="B9" s="9" t="s">
        <v>49</v>
      </c>
      <c r="C9" s="10" t="s">
        <v>51</v>
      </c>
      <c r="D9" s="9" t="s">
        <v>52</v>
      </c>
      <c r="E9" s="10" t="s">
        <v>51</v>
      </c>
    </row>
    <row r="10" spans="2:5" ht="12.75">
      <c r="B10" s="9" t="s">
        <v>50</v>
      </c>
      <c r="C10" s="10" t="s">
        <v>50</v>
      </c>
      <c r="D10" s="9" t="s">
        <v>53</v>
      </c>
      <c r="E10" s="10" t="s">
        <v>53</v>
      </c>
    </row>
    <row r="11" spans="2:5" ht="12.75">
      <c r="B11" s="23" t="s">
        <v>113</v>
      </c>
      <c r="C11" s="24" t="s">
        <v>105</v>
      </c>
      <c r="D11" s="23" t="s">
        <v>113</v>
      </c>
      <c r="E11" s="24" t="s">
        <v>105</v>
      </c>
    </row>
    <row r="12" spans="2:5" ht="12.75">
      <c r="B12" s="25" t="s">
        <v>25</v>
      </c>
      <c r="C12" s="26" t="s">
        <v>25</v>
      </c>
      <c r="D12" s="25" t="s">
        <v>25</v>
      </c>
      <c r="E12" s="26" t="s">
        <v>25</v>
      </c>
    </row>
    <row r="13" spans="2:5" ht="12.75">
      <c r="B13" s="32"/>
      <c r="C13" s="33"/>
      <c r="D13" s="9"/>
      <c r="E13" s="10"/>
    </row>
    <row r="14" spans="1:5" ht="12.75">
      <c r="A14" s="21" t="s">
        <v>0</v>
      </c>
      <c r="B14" s="8">
        <v>537614</v>
      </c>
      <c r="C14" s="4">
        <v>363346</v>
      </c>
      <c r="D14" s="8">
        <v>1999788</v>
      </c>
      <c r="E14" s="15">
        <v>1382377</v>
      </c>
    </row>
    <row r="15" spans="2:5" ht="12.75">
      <c r="B15" s="8"/>
      <c r="C15" s="4" t="s">
        <v>13</v>
      </c>
      <c r="D15" s="8"/>
      <c r="E15" s="15"/>
    </row>
    <row r="16" spans="1:5" ht="12.75">
      <c r="A16" s="21" t="s">
        <v>1</v>
      </c>
      <c r="B16" s="8">
        <v>-519387</v>
      </c>
      <c r="C16" s="4">
        <v>-353868</v>
      </c>
      <c r="D16" s="8">
        <v>-1954401</v>
      </c>
      <c r="E16" s="15">
        <v>-1354860</v>
      </c>
    </row>
    <row r="17" spans="2:5" ht="12.75">
      <c r="B17" s="8"/>
      <c r="C17" s="4" t="s">
        <v>13</v>
      </c>
      <c r="D17" s="8"/>
      <c r="E17" s="15"/>
    </row>
    <row r="18" spans="1:5" ht="12.75">
      <c r="A18" s="21" t="s">
        <v>2</v>
      </c>
      <c r="B18" s="6">
        <v>221</v>
      </c>
      <c r="C18" s="69">
        <v>537</v>
      </c>
      <c r="D18" s="6">
        <v>10669</v>
      </c>
      <c r="E18" s="14">
        <v>10056</v>
      </c>
    </row>
    <row r="19" spans="2:5" ht="12.75">
      <c r="B19" s="8"/>
      <c r="C19" s="4"/>
      <c r="D19" s="8" t="s">
        <v>13</v>
      </c>
      <c r="E19" s="15" t="s">
        <v>13</v>
      </c>
    </row>
    <row r="20" spans="1:5" ht="12.75">
      <c r="A20" s="21" t="s">
        <v>3</v>
      </c>
      <c r="B20" s="8">
        <f>SUM(B14:B18)</f>
        <v>18448</v>
      </c>
      <c r="C20" s="4">
        <f>SUM(C14:C18)</f>
        <v>10015</v>
      </c>
      <c r="D20" s="8">
        <f>SUM(D14:D18)</f>
        <v>56056</v>
      </c>
      <c r="E20" s="15">
        <f>SUM(E14:E18)</f>
        <v>37573</v>
      </c>
    </row>
    <row r="21" spans="2:5" ht="12.75">
      <c r="B21" s="8"/>
      <c r="C21" s="4"/>
      <c r="D21" s="8"/>
      <c r="E21" s="15"/>
    </row>
    <row r="22" spans="1:5" ht="12.75">
      <c r="A22" s="21" t="s">
        <v>100</v>
      </c>
      <c r="B22" s="8">
        <v>-4330</v>
      </c>
      <c r="C22" s="4">
        <v>-1471</v>
      </c>
      <c r="D22" s="8">
        <v>-15067</v>
      </c>
      <c r="E22" s="15">
        <v>-7704</v>
      </c>
    </row>
    <row r="23" spans="2:5" ht="12.75">
      <c r="B23" s="8"/>
      <c r="C23" s="4"/>
      <c r="D23" s="8"/>
      <c r="E23" s="15"/>
    </row>
    <row r="24" spans="1:5" ht="12.75">
      <c r="A24" s="21" t="s">
        <v>4</v>
      </c>
      <c r="B24" s="6">
        <v>0</v>
      </c>
      <c r="C24" s="69">
        <v>0</v>
      </c>
      <c r="D24" s="6">
        <v>0</v>
      </c>
      <c r="E24" s="14">
        <v>0</v>
      </c>
    </row>
    <row r="25" spans="2:5" ht="12.75">
      <c r="B25" s="8"/>
      <c r="C25" s="4"/>
      <c r="D25" s="8"/>
      <c r="E25" s="15"/>
    </row>
    <row r="26" spans="1:5" ht="12.75">
      <c r="A26" s="21" t="s">
        <v>55</v>
      </c>
      <c r="B26" s="8"/>
      <c r="C26" s="4"/>
      <c r="D26" s="8"/>
      <c r="E26" s="15"/>
    </row>
    <row r="27" spans="1:5" ht="12.75">
      <c r="A27" s="21" t="s">
        <v>56</v>
      </c>
      <c r="B27" s="8">
        <f>SUM(B20:B24)</f>
        <v>14118</v>
      </c>
      <c r="C27" s="4">
        <f>SUM(C20:C24)</f>
        <v>8544</v>
      </c>
      <c r="D27" s="8">
        <f>SUM(D20:D24)</f>
        <v>40989</v>
      </c>
      <c r="E27" s="15">
        <f>SUM(E20:E24)</f>
        <v>29869</v>
      </c>
    </row>
    <row r="28" spans="2:5" ht="12.75">
      <c r="B28" s="7"/>
      <c r="C28" s="13"/>
      <c r="D28" s="7"/>
      <c r="E28" s="12"/>
    </row>
    <row r="29" spans="1:5" ht="12.75">
      <c r="A29" s="21" t="s">
        <v>5</v>
      </c>
      <c r="B29" s="6">
        <v>-3362</v>
      </c>
      <c r="C29" s="69">
        <v>-1811</v>
      </c>
      <c r="D29" s="6">
        <v>-9966</v>
      </c>
      <c r="E29" s="14">
        <v>-7838</v>
      </c>
    </row>
    <row r="30" spans="2:5" ht="12.75">
      <c r="B30" s="8"/>
      <c r="C30" s="4"/>
      <c r="D30" s="8"/>
      <c r="E30" s="15"/>
    </row>
    <row r="31" spans="1:5" ht="12.75">
      <c r="A31" s="21" t="s">
        <v>55</v>
      </c>
      <c r="B31" s="8"/>
      <c r="C31" s="4"/>
      <c r="D31" s="8"/>
      <c r="E31" s="15"/>
    </row>
    <row r="32" spans="1:5" ht="12.75">
      <c r="A32" s="21" t="s">
        <v>57</v>
      </c>
      <c r="B32" s="8">
        <f>SUM(B27:B29)</f>
        <v>10756</v>
      </c>
      <c r="C32" s="4">
        <f>SUM(C27:C29)</f>
        <v>6733</v>
      </c>
      <c r="D32" s="8">
        <f>SUM(D27:D29)</f>
        <v>31023</v>
      </c>
      <c r="E32" s="15">
        <f>SUM(E27:E29)</f>
        <v>22031</v>
      </c>
    </row>
    <row r="33" spans="2:5" ht="12.75">
      <c r="B33" s="8"/>
      <c r="C33" s="4"/>
      <c r="D33" s="8"/>
      <c r="E33" s="15"/>
    </row>
    <row r="34" spans="1:5" ht="12.75">
      <c r="A34" s="21" t="s">
        <v>6</v>
      </c>
      <c r="B34" s="6">
        <v>0</v>
      </c>
      <c r="C34" s="69">
        <v>0</v>
      </c>
      <c r="D34" s="6">
        <v>0</v>
      </c>
      <c r="E34" s="14">
        <v>0</v>
      </c>
    </row>
    <row r="35" spans="2:5" ht="12.75">
      <c r="B35" s="8"/>
      <c r="C35" s="4"/>
      <c r="D35" s="8"/>
      <c r="E35" s="15"/>
    </row>
    <row r="36" spans="1:5" ht="26.25" thickBot="1">
      <c r="A36" s="27" t="s">
        <v>111</v>
      </c>
      <c r="B36" s="62">
        <f>SUM(B32:B34)</f>
        <v>10756</v>
      </c>
      <c r="C36" s="70">
        <f>SUM(C32:C34)</f>
        <v>6733</v>
      </c>
      <c r="D36" s="62">
        <f>SUM(D32:D34)</f>
        <v>31023</v>
      </c>
      <c r="E36" s="16">
        <f>SUM(E32:E34)</f>
        <v>22031</v>
      </c>
    </row>
    <row r="37" spans="2:5" ht="13.5" thickTop="1">
      <c r="B37" s="8"/>
      <c r="C37" s="4"/>
      <c r="D37" s="8"/>
      <c r="E37" s="15"/>
    </row>
    <row r="38" spans="2:5" ht="12.75">
      <c r="B38" s="8"/>
      <c r="C38" s="4"/>
      <c r="D38" s="8"/>
      <c r="E38" s="15"/>
    </row>
    <row r="39" spans="1:5" ht="12.75">
      <c r="A39" s="21" t="s">
        <v>72</v>
      </c>
      <c r="B39" s="8"/>
      <c r="C39" s="4"/>
      <c r="D39" s="8"/>
      <c r="E39" s="15"/>
    </row>
    <row r="40" spans="1:5" ht="12.75">
      <c r="A40" s="21" t="s">
        <v>29</v>
      </c>
      <c r="B40" s="11">
        <f>B36/60000*100</f>
        <v>17.926666666666666</v>
      </c>
      <c r="C40" s="17">
        <f>C36/60000*100</f>
        <v>11.221666666666668</v>
      </c>
      <c r="D40" s="11">
        <f>D36/(60000)*100</f>
        <v>51.705</v>
      </c>
      <c r="E40" s="17">
        <v>36.718333333333334</v>
      </c>
    </row>
    <row r="41" spans="1:5" ht="12.75">
      <c r="A41" s="21" t="s">
        <v>58</v>
      </c>
      <c r="B41" s="2" t="s">
        <v>24</v>
      </c>
      <c r="C41" s="46" t="s">
        <v>24</v>
      </c>
      <c r="D41" s="2" t="s">
        <v>24</v>
      </c>
      <c r="E41" s="18" t="s">
        <v>24</v>
      </c>
    </row>
    <row r="42" spans="2:5" ht="12.75">
      <c r="B42" s="2"/>
      <c r="C42" s="46"/>
      <c r="D42" s="2"/>
      <c r="E42" s="18"/>
    </row>
    <row r="43" spans="1:5" ht="12.75">
      <c r="A43" s="29" t="s">
        <v>73</v>
      </c>
      <c r="B43" s="9"/>
      <c r="C43" s="10"/>
      <c r="D43" s="10"/>
      <c r="E43" s="10"/>
    </row>
    <row r="44" spans="2:5" ht="12.75">
      <c r="B44" s="10"/>
      <c r="C44" s="10"/>
      <c r="D44" s="10"/>
      <c r="E44" s="10"/>
    </row>
    <row r="45" spans="1:5" ht="12.75">
      <c r="A45" s="73" t="s">
        <v>54</v>
      </c>
      <c r="B45" s="73"/>
      <c r="C45" s="73"/>
      <c r="D45" s="73"/>
      <c r="E45" s="73"/>
    </row>
    <row r="46" spans="1:5" ht="12.75">
      <c r="A46" s="73" t="s">
        <v>106</v>
      </c>
      <c r="B46" s="73"/>
      <c r="C46" s="73"/>
      <c r="D46" s="73"/>
      <c r="E46" s="73"/>
    </row>
    <row r="49" spans="2:5" ht="12.75">
      <c r="B49" s="71"/>
      <c r="C49" s="71"/>
      <c r="D49" s="71"/>
      <c r="E49" s="71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Normal="75" zoomScaleSheetLayoutView="100" workbookViewId="0" topLeftCell="A1">
      <selection activeCell="L5" sqref="L5:L6"/>
    </sheetView>
  </sheetViews>
  <sheetFormatPr defaultColWidth="9.140625" defaultRowHeight="12.75"/>
  <cols>
    <col min="1" max="1" width="38.28125" style="21" customWidth="1"/>
    <col min="2" max="2" width="12.7109375" style="20" customWidth="1"/>
    <col min="3" max="3" width="1.8515625" style="39" customWidth="1"/>
    <col min="4" max="4" width="12.7109375" style="21" customWidth="1"/>
    <col min="5" max="5" width="11.140625" style="21" customWidth="1"/>
    <col min="6" max="16384" width="9.140625" style="21" customWidth="1"/>
  </cols>
  <sheetData>
    <row r="1" spans="1:5" ht="12.75">
      <c r="A1" s="20" t="s">
        <v>23</v>
      </c>
      <c r="E1" s="9"/>
    </row>
    <row r="2" ht="4.5" customHeight="1"/>
    <row r="3" spans="1:3" ht="12.75" customHeight="1">
      <c r="A3" s="21" t="str">
        <f>+Income!A3</f>
        <v>Interim report for the fourth quarter ended 31 December 2006</v>
      </c>
      <c r="B3" s="21"/>
      <c r="C3" s="21"/>
    </row>
    <row r="4" spans="2:3" ht="2.25" customHeight="1">
      <c r="B4" s="21"/>
      <c r="C4" s="21"/>
    </row>
    <row r="5" ht="15.75">
      <c r="A5" s="38" t="s">
        <v>14</v>
      </c>
    </row>
    <row r="6" ht="12.75">
      <c r="A6" s="20" t="s">
        <v>13</v>
      </c>
    </row>
    <row r="7" spans="1:4" ht="12.75" hidden="1">
      <c r="A7" s="20"/>
      <c r="B7" s="9"/>
      <c r="C7" s="46"/>
      <c r="D7" s="9" t="s">
        <v>79</v>
      </c>
    </row>
    <row r="8" spans="2:5" ht="12.75">
      <c r="B8" s="9" t="s">
        <v>36</v>
      </c>
      <c r="C8" s="46"/>
      <c r="D8" s="28" t="s">
        <v>36</v>
      </c>
      <c r="E8" s="10"/>
    </row>
    <row r="9" spans="2:5" ht="12.75">
      <c r="B9" s="9" t="s">
        <v>52</v>
      </c>
      <c r="C9" s="46"/>
      <c r="D9" s="28" t="s">
        <v>59</v>
      </c>
      <c r="E9" s="10"/>
    </row>
    <row r="10" spans="2:5" ht="12.75">
      <c r="B10" s="9" t="s">
        <v>60</v>
      </c>
      <c r="C10" s="46"/>
      <c r="D10" s="28" t="s">
        <v>60</v>
      </c>
      <c r="E10" s="10"/>
    </row>
    <row r="11" spans="2:5" ht="12.75">
      <c r="B11" s="9" t="s">
        <v>83</v>
      </c>
      <c r="C11" s="46"/>
      <c r="D11" s="28" t="s">
        <v>61</v>
      </c>
      <c r="E11" s="10"/>
    </row>
    <row r="12" spans="2:5" ht="12.75">
      <c r="B12" s="47" t="str">
        <f>+Income!D11</f>
        <v>31/12/2006</v>
      </c>
      <c r="C12" s="48"/>
      <c r="D12" s="49" t="s">
        <v>105</v>
      </c>
      <c r="E12" s="10"/>
    </row>
    <row r="13" spans="2:5" ht="12.75">
      <c r="B13" s="74" t="s">
        <v>76</v>
      </c>
      <c r="C13" s="74"/>
      <c r="D13" s="74"/>
      <c r="E13" s="10"/>
    </row>
    <row r="14" spans="2:5" ht="12.75">
      <c r="B14" s="32" t="s">
        <v>25</v>
      </c>
      <c r="C14" s="50"/>
      <c r="D14" s="33" t="s">
        <v>25</v>
      </c>
      <c r="E14" s="33"/>
    </row>
    <row r="15" spans="2:5" ht="12.75">
      <c r="B15" s="51"/>
      <c r="C15" s="52"/>
      <c r="D15" s="53"/>
      <c r="E15" s="10"/>
    </row>
    <row r="16" spans="1:5" ht="12.75">
      <c r="A16" s="20" t="s">
        <v>62</v>
      </c>
      <c r="B16" s="51"/>
      <c r="C16" s="52"/>
      <c r="D16" s="53"/>
      <c r="E16" s="10"/>
    </row>
    <row r="17" spans="1:4" ht="12.75">
      <c r="A17" s="21" t="s">
        <v>64</v>
      </c>
      <c r="B17" s="8">
        <v>129586</v>
      </c>
      <c r="C17" s="13"/>
      <c r="D17" s="15">
        <v>141092</v>
      </c>
    </row>
    <row r="18" spans="1:4" ht="12.75">
      <c r="A18" s="21" t="s">
        <v>96</v>
      </c>
      <c r="B18" s="8">
        <v>8708</v>
      </c>
      <c r="C18" s="13"/>
      <c r="D18" s="15">
        <v>7163</v>
      </c>
    </row>
    <row r="19" spans="1:4" ht="12.75">
      <c r="A19" s="21" t="s">
        <v>97</v>
      </c>
      <c r="B19" s="8">
        <f>30539-B20</f>
        <v>6043</v>
      </c>
      <c r="C19" s="13"/>
      <c r="D19" s="15">
        <f>4433+3312</f>
        <v>7745</v>
      </c>
    </row>
    <row r="20" spans="1:4" ht="12.75">
      <c r="A20" s="21" t="s">
        <v>98</v>
      </c>
      <c r="B20" s="8">
        <v>24496</v>
      </c>
      <c r="C20" s="13"/>
      <c r="D20" s="15">
        <v>23653</v>
      </c>
    </row>
    <row r="21" spans="1:4" ht="12.75">
      <c r="A21" s="37" t="s">
        <v>13</v>
      </c>
      <c r="B21" s="8" t="s">
        <v>13</v>
      </c>
      <c r="C21" s="13"/>
      <c r="D21" s="15" t="s">
        <v>13</v>
      </c>
    </row>
    <row r="22" spans="1:4" ht="12.75">
      <c r="A22" s="20" t="s">
        <v>63</v>
      </c>
      <c r="B22" s="54"/>
      <c r="C22" s="55"/>
      <c r="D22" s="56"/>
    </row>
    <row r="23" spans="1:4" ht="12.75">
      <c r="A23" s="21" t="s">
        <v>7</v>
      </c>
      <c r="B23" s="3">
        <v>216232</v>
      </c>
      <c r="C23" s="55"/>
      <c r="D23" s="5">
        <v>182461</v>
      </c>
    </row>
    <row r="24" spans="1:4" ht="12.75">
      <c r="A24" s="21" t="s">
        <v>15</v>
      </c>
      <c r="B24" s="3">
        <v>276521</v>
      </c>
      <c r="C24" s="55"/>
      <c r="D24" s="5">
        <v>189449</v>
      </c>
    </row>
    <row r="25" spans="1:4" ht="12.75">
      <c r="A25" s="21" t="s">
        <v>65</v>
      </c>
      <c r="B25" s="3">
        <v>68075</v>
      </c>
      <c r="C25" s="55"/>
      <c r="D25" s="5">
        <v>57869</v>
      </c>
    </row>
    <row r="26" spans="1:4" ht="12.75">
      <c r="A26" s="21" t="s">
        <v>77</v>
      </c>
      <c r="B26" s="3">
        <v>4957</v>
      </c>
      <c r="C26" s="55"/>
      <c r="D26" s="5">
        <v>2838</v>
      </c>
    </row>
    <row r="27" spans="2:4" ht="12.75">
      <c r="B27" s="57">
        <f>SUM(B22:B26)</f>
        <v>565785</v>
      </c>
      <c r="C27" s="55"/>
      <c r="D27" s="58">
        <f>SUM(D22:D26)</f>
        <v>432617</v>
      </c>
    </row>
    <row r="28" spans="2:4" ht="12.75">
      <c r="B28" s="3"/>
      <c r="C28" s="55"/>
      <c r="D28" s="5"/>
    </row>
    <row r="29" spans="1:4" ht="12.75">
      <c r="A29" s="20" t="s">
        <v>17</v>
      </c>
      <c r="B29" s="3"/>
      <c r="C29" s="55"/>
      <c r="D29" s="5"/>
    </row>
    <row r="30" spans="1:4" ht="12.75">
      <c r="A30" s="21" t="s">
        <v>16</v>
      </c>
      <c r="B30" s="3">
        <v>91469</v>
      </c>
      <c r="C30" s="55"/>
      <c r="D30" s="5">
        <v>142653</v>
      </c>
    </row>
    <row r="31" spans="1:4" ht="12.75">
      <c r="A31" s="21" t="s">
        <v>120</v>
      </c>
      <c r="B31" s="3">
        <v>7141</v>
      </c>
      <c r="C31" s="55"/>
      <c r="D31" s="5">
        <v>6245</v>
      </c>
    </row>
    <row r="32" spans="1:4" ht="12.75">
      <c r="A32" s="21" t="s">
        <v>66</v>
      </c>
      <c r="B32" s="3">
        <v>11040</v>
      </c>
      <c r="C32" s="55"/>
      <c r="D32" s="5">
        <v>8678</v>
      </c>
    </row>
    <row r="33" spans="1:4" ht="12.75">
      <c r="A33" s="21" t="s">
        <v>91</v>
      </c>
      <c r="B33" s="3">
        <v>704</v>
      </c>
      <c r="C33" s="55"/>
      <c r="D33" s="5">
        <v>530</v>
      </c>
    </row>
    <row r="34" spans="1:4" ht="12.75">
      <c r="A34" s="21" t="s">
        <v>95</v>
      </c>
      <c r="B34" s="3">
        <v>298921</v>
      </c>
      <c r="C34" s="55"/>
      <c r="D34" s="5">
        <v>181738</v>
      </c>
    </row>
    <row r="35" spans="2:4" ht="12.75">
      <c r="B35" s="57">
        <f>SUM(B30:B34)</f>
        <v>409275</v>
      </c>
      <c r="C35" s="55"/>
      <c r="D35" s="58">
        <f>SUM(D30:D34)</f>
        <v>339844</v>
      </c>
    </row>
    <row r="36" spans="2:5" ht="6.75" customHeight="1">
      <c r="B36" s="3"/>
      <c r="C36" s="55"/>
      <c r="D36" s="5"/>
      <c r="E36" s="21" t="s">
        <v>13</v>
      </c>
    </row>
    <row r="37" spans="1:4" ht="12.75">
      <c r="A37" s="20" t="s">
        <v>8</v>
      </c>
      <c r="B37" s="59">
        <f>+B27-B35</f>
        <v>156510</v>
      </c>
      <c r="C37" s="55"/>
      <c r="D37" s="60">
        <f>+D27-D35</f>
        <v>92773</v>
      </c>
    </row>
    <row r="38" spans="2:4" ht="12.75">
      <c r="B38" s="7"/>
      <c r="C38" s="13"/>
      <c r="D38" s="12"/>
    </row>
    <row r="39" spans="1:4" ht="12.75">
      <c r="A39" s="20" t="s">
        <v>18</v>
      </c>
      <c r="B39" s="7"/>
      <c r="C39" s="13"/>
      <c r="D39" s="12"/>
    </row>
    <row r="40" spans="1:4" ht="12.75">
      <c r="A40" s="61" t="s">
        <v>99</v>
      </c>
      <c r="B40" s="7">
        <v>106237</v>
      </c>
      <c r="C40" s="13"/>
      <c r="D40" s="12">
        <v>81602</v>
      </c>
    </row>
    <row r="41" spans="1:4" ht="12.75">
      <c r="A41" s="21" t="s">
        <v>91</v>
      </c>
      <c r="B41" s="7">
        <v>21796</v>
      </c>
      <c r="C41" s="13"/>
      <c r="D41" s="12">
        <v>21707</v>
      </c>
    </row>
    <row r="42" spans="1:4" ht="12.75">
      <c r="A42" s="21" t="s">
        <v>114</v>
      </c>
      <c r="B42" s="7">
        <v>3176</v>
      </c>
      <c r="C42" s="13"/>
      <c r="D42" s="12">
        <v>0</v>
      </c>
    </row>
    <row r="43" spans="1:4" ht="12.75" hidden="1">
      <c r="A43" s="1" t="s">
        <v>80</v>
      </c>
      <c r="B43" s="7">
        <v>0</v>
      </c>
      <c r="C43" s="13"/>
      <c r="D43" s="12">
        <v>0</v>
      </c>
    </row>
    <row r="44" spans="2:4" ht="12.75">
      <c r="B44" s="35">
        <f>SUM(B40:B43)</f>
        <v>131209</v>
      </c>
      <c r="C44" s="13"/>
      <c r="D44" s="36">
        <f>SUM(D40:D43)</f>
        <v>103309</v>
      </c>
    </row>
    <row r="45" spans="2:4" ht="12.75">
      <c r="B45" s="7"/>
      <c r="C45" s="13"/>
      <c r="D45" s="12"/>
    </row>
    <row r="46" spans="2:4" ht="13.5" thickBot="1">
      <c r="B46" s="62">
        <f>+B17+B18+B19+B20+B37-B44</f>
        <v>194134</v>
      </c>
      <c r="C46" s="13"/>
      <c r="D46" s="16">
        <f>+D17+D18+D19+D20+D37-D44</f>
        <v>169117</v>
      </c>
    </row>
    <row r="47" spans="2:4" ht="13.5" thickTop="1">
      <c r="B47" s="7"/>
      <c r="C47" s="13"/>
      <c r="D47" s="12"/>
    </row>
    <row r="48" spans="2:4" ht="12.75">
      <c r="B48" s="7"/>
      <c r="C48" s="13"/>
      <c r="D48" s="12"/>
    </row>
    <row r="49" spans="1:4" ht="12.75">
      <c r="A49" s="20" t="s">
        <v>19</v>
      </c>
      <c r="B49" s="7"/>
      <c r="C49" s="13"/>
      <c r="D49" s="12"/>
    </row>
    <row r="50" spans="1:4" ht="12.75">
      <c r="A50" s="21" t="s">
        <v>21</v>
      </c>
      <c r="B50" s="8">
        <v>60000</v>
      </c>
      <c r="C50" s="13"/>
      <c r="D50" s="15">
        <v>60000</v>
      </c>
    </row>
    <row r="51" spans="1:4" ht="12.75">
      <c r="A51" s="21" t="s">
        <v>20</v>
      </c>
      <c r="B51" s="7">
        <v>17</v>
      </c>
      <c r="C51" s="13"/>
      <c r="D51" s="12">
        <v>17</v>
      </c>
    </row>
    <row r="52" spans="1:4" ht="12.75">
      <c r="A52" s="21" t="s">
        <v>110</v>
      </c>
      <c r="B52" s="7">
        <v>-2028</v>
      </c>
      <c r="C52" s="13"/>
      <c r="D52" s="12">
        <v>-2622</v>
      </c>
    </row>
    <row r="53" spans="1:4" ht="12.75">
      <c r="A53" s="21" t="s">
        <v>22</v>
      </c>
      <c r="B53" s="7">
        <v>136145</v>
      </c>
      <c r="C53" s="13"/>
      <c r="D53" s="12">
        <v>111722</v>
      </c>
    </row>
    <row r="54" spans="2:4" ht="13.5" thickBot="1">
      <c r="B54" s="63">
        <f>SUM(B50:B53)</f>
        <v>194134</v>
      </c>
      <c r="C54" s="13"/>
      <c r="D54" s="64">
        <f>SUM(D50:D53)</f>
        <v>169117</v>
      </c>
    </row>
    <row r="55" spans="2:4" ht="13.5" thickTop="1">
      <c r="B55" s="8"/>
      <c r="C55" s="13"/>
      <c r="D55" s="15"/>
    </row>
    <row r="56" spans="2:4" ht="12.75" hidden="1">
      <c r="B56" s="65">
        <f>+B46-B54</f>
        <v>0</v>
      </c>
      <c r="C56" s="66"/>
      <c r="D56" s="67">
        <f>+D46-D54</f>
        <v>0</v>
      </c>
    </row>
    <row r="57" spans="1:5" ht="12.75">
      <c r="A57" s="73" t="s">
        <v>69</v>
      </c>
      <c r="B57" s="73"/>
      <c r="C57" s="73"/>
      <c r="D57" s="73"/>
      <c r="E57" s="73"/>
    </row>
    <row r="58" spans="1:5" ht="12.75">
      <c r="A58" s="73" t="s">
        <v>106</v>
      </c>
      <c r="B58" s="73"/>
      <c r="C58" s="73"/>
      <c r="D58" s="73"/>
      <c r="E58" s="73"/>
    </row>
  </sheetData>
  <mergeCells count="3">
    <mergeCell ref="B13:D13"/>
    <mergeCell ref="A57:E57"/>
    <mergeCell ref="A58:E58"/>
  </mergeCells>
  <printOptions horizont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workbookViewId="0" topLeftCell="A16">
      <selection activeCell="A1" sqref="A1"/>
    </sheetView>
  </sheetViews>
  <sheetFormatPr defaultColWidth="9.140625" defaultRowHeight="12.75"/>
  <cols>
    <col min="1" max="1" width="28.7109375" style="21" customWidth="1"/>
    <col min="2" max="2" width="11.57421875" style="21" customWidth="1"/>
    <col min="3" max="3" width="12.140625" style="21" customWidth="1"/>
    <col min="4" max="4" width="12.421875" style="21" customWidth="1"/>
    <col min="5" max="5" width="12.7109375" style="21" customWidth="1"/>
    <col min="6" max="6" width="11.140625" style="21" customWidth="1"/>
    <col min="7" max="16384" width="9.140625" style="21" customWidth="1"/>
  </cols>
  <sheetData>
    <row r="1" spans="1:6" ht="12.75">
      <c r="A1" s="20" t="s">
        <v>23</v>
      </c>
      <c r="F1" s="22"/>
    </row>
    <row r="2" ht="2.25" customHeight="1"/>
    <row r="3" ht="13.5" customHeight="1">
      <c r="A3" s="21" t="s">
        <v>112</v>
      </c>
    </row>
    <row r="4" ht="2.25" customHeight="1"/>
    <row r="5" spans="1:4" ht="15.75">
      <c r="A5" s="38" t="s">
        <v>67</v>
      </c>
      <c r="B5" s="39"/>
      <c r="C5" s="39"/>
      <c r="D5" s="39"/>
    </row>
    <row r="6" spans="1:4" ht="12.75">
      <c r="A6" s="30" t="s">
        <v>92</v>
      </c>
      <c r="B6" s="39"/>
      <c r="C6" s="39"/>
      <c r="D6" s="39"/>
    </row>
    <row r="8" spans="2:6" ht="12.75">
      <c r="B8" s="9"/>
      <c r="C8" s="75" t="s">
        <v>32</v>
      </c>
      <c r="D8" s="75"/>
      <c r="E8" s="40" t="s">
        <v>33</v>
      </c>
      <c r="F8" s="9"/>
    </row>
    <row r="9" spans="2:6" ht="12.75">
      <c r="B9" s="9"/>
      <c r="C9" s="40"/>
      <c r="D9" s="9" t="s">
        <v>84</v>
      </c>
      <c r="E9" s="9"/>
      <c r="F9" s="9"/>
    </row>
    <row r="10" spans="2:6" ht="12.75">
      <c r="B10" s="2" t="s">
        <v>37</v>
      </c>
      <c r="C10" s="9" t="s">
        <v>26</v>
      </c>
      <c r="D10" s="9" t="s">
        <v>85</v>
      </c>
      <c r="E10" s="2" t="s">
        <v>30</v>
      </c>
      <c r="F10" s="9"/>
    </row>
    <row r="11" spans="2:6" ht="12.75">
      <c r="B11" s="2" t="s">
        <v>11</v>
      </c>
      <c r="C11" s="2" t="s">
        <v>34</v>
      </c>
      <c r="D11" s="2" t="s">
        <v>35</v>
      </c>
      <c r="E11" s="2" t="s">
        <v>31</v>
      </c>
      <c r="F11" s="2" t="s">
        <v>12</v>
      </c>
    </row>
    <row r="12" spans="2:6" ht="12.75">
      <c r="B12" s="2" t="s">
        <v>25</v>
      </c>
      <c r="C12" s="2" t="s">
        <v>25</v>
      </c>
      <c r="D12" s="2" t="s">
        <v>25</v>
      </c>
      <c r="E12" s="2" t="s">
        <v>25</v>
      </c>
      <c r="F12" s="2" t="s">
        <v>25</v>
      </c>
    </row>
    <row r="13" spans="2:6" ht="12.75">
      <c r="B13" s="41"/>
      <c r="C13" s="41"/>
      <c r="D13" s="41"/>
      <c r="E13" s="41"/>
      <c r="F13" s="41"/>
    </row>
    <row r="14" spans="1:6" ht="12.75">
      <c r="A14" s="20"/>
      <c r="B14" s="42"/>
      <c r="C14" s="42"/>
      <c r="D14" s="42"/>
      <c r="E14" s="42"/>
      <c r="F14" s="42"/>
    </row>
    <row r="15" spans="1:6" ht="12.75">
      <c r="A15" s="43" t="s">
        <v>118</v>
      </c>
      <c r="B15" s="42"/>
      <c r="C15" s="42"/>
      <c r="D15" s="42"/>
      <c r="E15" s="42"/>
      <c r="F15" s="42"/>
    </row>
    <row r="16" spans="1:6" ht="12.75">
      <c r="A16" s="21" t="s">
        <v>107</v>
      </c>
      <c r="B16" s="8">
        <v>60000</v>
      </c>
      <c r="C16" s="8">
        <v>17</v>
      </c>
      <c r="D16" s="8">
        <v>-2622</v>
      </c>
      <c r="E16" s="8">
        <v>111722</v>
      </c>
      <c r="F16" s="8">
        <v>169117</v>
      </c>
    </row>
    <row r="17" spans="1:6" ht="12.75" hidden="1">
      <c r="A17" s="21" t="s">
        <v>86</v>
      </c>
      <c r="B17" s="7"/>
      <c r="C17" s="7"/>
      <c r="D17" s="7"/>
      <c r="E17" s="7"/>
      <c r="F17" s="7"/>
    </row>
    <row r="18" spans="1:6" ht="12.75" hidden="1">
      <c r="A18" s="21" t="s">
        <v>93</v>
      </c>
      <c r="B18" s="7"/>
      <c r="C18" s="7"/>
      <c r="D18" s="7"/>
      <c r="E18" s="7"/>
      <c r="F18" s="7"/>
    </row>
    <row r="19" ht="12.75" hidden="1"/>
    <row r="20" spans="2:6" ht="12.75">
      <c r="B20" s="8"/>
      <c r="C20" s="8"/>
      <c r="D20" s="8"/>
      <c r="E20" s="8"/>
      <c r="F20" s="8"/>
    </row>
    <row r="21" spans="1:6" ht="12.75">
      <c r="A21" s="21" t="s">
        <v>87</v>
      </c>
      <c r="B21" s="8"/>
      <c r="C21" s="8"/>
      <c r="D21" s="8"/>
      <c r="E21" s="8"/>
      <c r="F21" s="8"/>
    </row>
    <row r="22" spans="1:6" ht="12.75">
      <c r="A22" s="21" t="s">
        <v>101</v>
      </c>
      <c r="B22" s="8">
        <v>0</v>
      </c>
      <c r="C22" s="8">
        <v>0</v>
      </c>
      <c r="D22" s="8">
        <v>594</v>
      </c>
      <c r="E22" s="8">
        <v>0</v>
      </c>
      <c r="F22" s="8">
        <v>594</v>
      </c>
    </row>
    <row r="23" spans="2:6" ht="12.75">
      <c r="B23" s="8"/>
      <c r="C23" s="8"/>
      <c r="D23" s="8"/>
      <c r="E23" s="8"/>
      <c r="F23" s="8"/>
    </row>
    <row r="24" spans="1:6" ht="12.75">
      <c r="A24" s="21" t="s">
        <v>115</v>
      </c>
      <c r="B24" s="8">
        <v>0</v>
      </c>
      <c r="C24" s="8">
        <v>0</v>
      </c>
      <c r="D24" s="8">
        <v>0</v>
      </c>
      <c r="E24" s="8">
        <v>31023</v>
      </c>
      <c r="F24" s="8">
        <v>31023</v>
      </c>
    </row>
    <row r="25" spans="2:6" ht="12.75">
      <c r="B25" s="8"/>
      <c r="C25" s="8"/>
      <c r="D25" s="8"/>
      <c r="E25" s="8"/>
      <c r="F25" s="8"/>
    </row>
    <row r="26" spans="1:6" ht="12.75">
      <c r="A26" s="21" t="s">
        <v>68</v>
      </c>
      <c r="B26" s="8"/>
      <c r="C26" s="8"/>
      <c r="D26" s="8"/>
      <c r="E26" s="8"/>
      <c r="F26" s="8"/>
    </row>
    <row r="27" spans="1:6" ht="12.75">
      <c r="A27" s="21" t="s">
        <v>108</v>
      </c>
      <c r="B27" s="8">
        <v>0</v>
      </c>
      <c r="C27" s="8">
        <v>0</v>
      </c>
      <c r="D27" s="8">
        <v>0</v>
      </c>
      <c r="E27" s="8">
        <v>-6600</v>
      </c>
      <c r="F27" s="8">
        <v>-6600</v>
      </c>
    </row>
    <row r="28" spans="2:6" ht="12.75">
      <c r="B28" s="8"/>
      <c r="C28" s="8"/>
      <c r="D28" s="8"/>
      <c r="E28" s="8"/>
      <c r="F28" s="8"/>
    </row>
    <row r="29" spans="1:6" ht="12.75">
      <c r="A29" s="21" t="s">
        <v>116</v>
      </c>
      <c r="B29" s="35">
        <f>SUM(B16:B28)</f>
        <v>60000</v>
      </c>
      <c r="C29" s="35">
        <f>SUM(C16:C28)</f>
        <v>17</v>
      </c>
      <c r="D29" s="35">
        <f>SUM(D16:D28)</f>
        <v>-2028</v>
      </c>
      <c r="E29" s="35">
        <f>SUM(E16:E28)</f>
        <v>136145</v>
      </c>
      <c r="F29" s="35">
        <f>SUM(F16:F28)</f>
        <v>194134</v>
      </c>
    </row>
    <row r="30" spans="2:6" ht="12.75">
      <c r="B30" s="8"/>
      <c r="C30" s="8"/>
      <c r="D30" s="8"/>
      <c r="E30" s="8"/>
      <c r="F30" s="8"/>
    </row>
    <row r="31" spans="2:6" ht="12.75">
      <c r="B31" s="4"/>
      <c r="C31" s="4"/>
      <c r="D31" s="4"/>
      <c r="E31" s="4" t="s">
        <v>13</v>
      </c>
      <c r="F31" s="4"/>
    </row>
    <row r="32" spans="1:6" ht="12.75">
      <c r="A32" s="44" t="s">
        <v>119</v>
      </c>
      <c r="B32" s="4"/>
      <c r="C32" s="4"/>
      <c r="D32" s="4"/>
      <c r="E32" s="4"/>
      <c r="F32" s="4"/>
    </row>
    <row r="33" spans="1:6" ht="12.75">
      <c r="A33" s="21" t="s">
        <v>103</v>
      </c>
      <c r="B33" s="4">
        <v>60000</v>
      </c>
      <c r="C33" s="4">
        <v>17</v>
      </c>
      <c r="D33" s="4">
        <v>5084</v>
      </c>
      <c r="E33" s="4">
        <v>95691</v>
      </c>
      <c r="F33" s="13">
        <v>160792</v>
      </c>
    </row>
    <row r="34" spans="1:6" ht="12.75" hidden="1">
      <c r="A34" s="21" t="s">
        <v>86</v>
      </c>
      <c r="B34" s="4"/>
      <c r="C34" s="4"/>
      <c r="D34" s="4"/>
      <c r="E34" s="4"/>
      <c r="F34" s="4"/>
    </row>
    <row r="35" spans="1:6" ht="12.75" hidden="1">
      <c r="A35" s="21" t="s">
        <v>93</v>
      </c>
      <c r="B35" s="13"/>
      <c r="C35" s="13"/>
      <c r="D35" s="13"/>
      <c r="E35" s="13"/>
      <c r="F35" s="13"/>
    </row>
    <row r="37" spans="1:6" ht="12.75">
      <c r="A37" s="21" t="s">
        <v>87</v>
      </c>
      <c r="B37" s="4">
        <v>0</v>
      </c>
      <c r="C37" s="4">
        <v>0</v>
      </c>
      <c r="D37" s="4">
        <v>-7706</v>
      </c>
      <c r="E37" s="4">
        <v>0</v>
      </c>
      <c r="F37" s="13">
        <v>-7706</v>
      </c>
    </row>
    <row r="38" spans="1:6" ht="12.75">
      <c r="A38" s="21" t="s">
        <v>101</v>
      </c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1:6" ht="12.75">
      <c r="A40" s="21" t="s">
        <v>115</v>
      </c>
      <c r="B40" s="13">
        <v>0</v>
      </c>
      <c r="C40" s="13">
        <v>0</v>
      </c>
      <c r="D40" s="13">
        <v>0</v>
      </c>
      <c r="E40" s="13">
        <v>22031</v>
      </c>
      <c r="F40" s="13">
        <v>22031</v>
      </c>
    </row>
    <row r="41" spans="2:6" ht="12.75">
      <c r="B41" s="4"/>
      <c r="C41" s="4"/>
      <c r="D41" s="4"/>
      <c r="E41" s="4"/>
      <c r="F41" s="4"/>
    </row>
    <row r="42" spans="1:6" ht="12.75">
      <c r="A42" s="21" t="s">
        <v>68</v>
      </c>
      <c r="B42" s="4" t="s">
        <v>13</v>
      </c>
      <c r="C42" s="4"/>
      <c r="D42" s="4"/>
      <c r="E42" s="4"/>
      <c r="F42" s="4"/>
    </row>
    <row r="43" spans="1:6" ht="12.75">
      <c r="A43" s="21" t="s">
        <v>102</v>
      </c>
      <c r="B43" s="4">
        <v>0</v>
      </c>
      <c r="C43" s="4">
        <v>0</v>
      </c>
      <c r="D43" s="4">
        <v>0</v>
      </c>
      <c r="E43" s="4">
        <v>-6000</v>
      </c>
      <c r="F43" s="4">
        <v>-6000</v>
      </c>
    </row>
    <row r="44" spans="2:6" ht="12.75">
      <c r="B44" s="4"/>
      <c r="C44" s="4"/>
      <c r="D44" s="4"/>
      <c r="E44" s="4"/>
      <c r="F44" s="4"/>
    </row>
    <row r="45" spans="1:6" ht="12.75">
      <c r="A45" s="21" t="s">
        <v>117</v>
      </c>
      <c r="B45" s="45">
        <f>SUM(B33:B44)</f>
        <v>60000</v>
      </c>
      <c r="C45" s="45">
        <f>SUM(C33:C44)</f>
        <v>17</v>
      </c>
      <c r="D45" s="45">
        <f>SUM(D33:D44)</f>
        <v>-2622</v>
      </c>
      <c r="E45" s="45">
        <f>SUM(E33:E44)</f>
        <v>111722</v>
      </c>
      <c r="F45" s="45">
        <f>SUM(F33:F44)</f>
        <v>169117</v>
      </c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37"/>
      <c r="C48" s="37"/>
      <c r="D48" s="37"/>
      <c r="E48" s="37"/>
      <c r="F48" s="37"/>
    </row>
    <row r="49" spans="1:6" ht="12.75" hidden="1">
      <c r="A49" s="21" t="s">
        <v>81</v>
      </c>
      <c r="B49" s="37"/>
      <c r="C49" s="37"/>
      <c r="D49" s="37"/>
      <c r="E49" s="37"/>
      <c r="F49" s="37"/>
    </row>
    <row r="50" spans="1:6" ht="12.75" hidden="1">
      <c r="A50" s="21" t="s">
        <v>82</v>
      </c>
      <c r="B50" s="37"/>
      <c r="C50" s="37"/>
      <c r="D50" s="37"/>
      <c r="E50" s="37"/>
      <c r="F50" s="37"/>
    </row>
    <row r="51" spans="2:6" ht="12.75" hidden="1">
      <c r="B51" s="37"/>
      <c r="C51" s="37"/>
      <c r="D51" s="37"/>
      <c r="E51" s="37"/>
      <c r="F51" s="37"/>
    </row>
    <row r="52" spans="2:6" ht="12.75" hidden="1">
      <c r="B52" s="37"/>
      <c r="C52" s="37"/>
      <c r="D52" s="37"/>
      <c r="E52" s="37"/>
      <c r="F52" s="37"/>
    </row>
    <row r="53" spans="2:6" ht="12.75" hidden="1">
      <c r="B53" s="37"/>
      <c r="C53" s="37"/>
      <c r="D53" s="37"/>
      <c r="E53" s="37"/>
      <c r="F53" s="37"/>
    </row>
    <row r="54" spans="2:6" ht="12.75" hidden="1">
      <c r="B54" s="37"/>
      <c r="C54" s="37"/>
      <c r="D54" s="37"/>
      <c r="E54" s="37"/>
      <c r="F54" s="37"/>
    </row>
    <row r="55" spans="2:6" ht="12.75">
      <c r="B55" s="37"/>
      <c r="C55" s="37"/>
      <c r="D55" s="37"/>
      <c r="E55" s="37"/>
      <c r="F55" s="37"/>
    </row>
    <row r="56" spans="1:6" ht="12.75">
      <c r="A56" s="73" t="s">
        <v>70</v>
      </c>
      <c r="B56" s="73"/>
      <c r="C56" s="73"/>
      <c r="D56" s="73"/>
      <c r="E56" s="73"/>
      <c r="F56" s="73"/>
    </row>
    <row r="57" spans="1:6" ht="12.75">
      <c r="A57" s="73" t="s">
        <v>109</v>
      </c>
      <c r="B57" s="73"/>
      <c r="C57" s="73"/>
      <c r="D57" s="73"/>
      <c r="E57" s="73"/>
      <c r="F57" s="73"/>
    </row>
  </sheetData>
  <mergeCells count="3">
    <mergeCell ref="C8:D8"/>
    <mergeCell ref="A56:F56"/>
    <mergeCell ref="A57:F57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Normal="90" zoomScaleSheetLayoutView="100" workbookViewId="0" topLeftCell="A22">
      <selection activeCell="A44" sqref="A44"/>
    </sheetView>
  </sheetViews>
  <sheetFormatPr defaultColWidth="9.140625" defaultRowHeight="12.75"/>
  <cols>
    <col min="1" max="1" width="46.421875" style="21" customWidth="1"/>
    <col min="2" max="2" width="16.140625" style="9" customWidth="1"/>
    <col min="3" max="3" width="18.140625" style="9" customWidth="1"/>
  </cols>
  <sheetData>
    <row r="1" ht="12.75">
      <c r="A1" s="20" t="s">
        <v>23</v>
      </c>
    </row>
    <row r="2" ht="4.5" customHeight="1"/>
    <row r="3" ht="13.5" customHeight="1">
      <c r="A3" s="21" t="s">
        <v>112</v>
      </c>
    </row>
    <row r="4" ht="2.25" customHeight="1"/>
    <row r="5" ht="15.75">
      <c r="A5" s="19" t="s">
        <v>28</v>
      </c>
    </row>
    <row r="6" ht="12.75">
      <c r="A6" s="30"/>
    </row>
    <row r="7" spans="2:3" ht="12.75">
      <c r="B7" s="74" t="s">
        <v>76</v>
      </c>
      <c r="C7" s="74"/>
    </row>
    <row r="8" ht="12.75">
      <c r="B8" s="9" t="s">
        <v>52</v>
      </c>
    </row>
    <row r="9" spans="2:3" ht="12.75">
      <c r="B9" s="9" t="s">
        <v>53</v>
      </c>
      <c r="C9" s="28" t="s">
        <v>53</v>
      </c>
    </row>
    <row r="10" spans="2:3" ht="12.75">
      <c r="B10" s="9" t="s">
        <v>71</v>
      </c>
      <c r="C10" s="28" t="s">
        <v>71</v>
      </c>
    </row>
    <row r="11" spans="2:3" ht="12.75">
      <c r="B11" s="25" t="s">
        <v>113</v>
      </c>
      <c r="C11" s="31" t="s">
        <v>105</v>
      </c>
    </row>
    <row r="12" spans="2:3" ht="12.75">
      <c r="B12" s="32" t="s">
        <v>25</v>
      </c>
      <c r="C12" s="33" t="s">
        <v>25</v>
      </c>
    </row>
    <row r="13" spans="2:3" ht="12.75">
      <c r="B13" s="32"/>
      <c r="C13" s="21"/>
    </row>
    <row r="14" spans="1:3" ht="12.75">
      <c r="A14" s="34" t="s">
        <v>38</v>
      </c>
      <c r="C14" s="21"/>
    </row>
    <row r="15" spans="1:3" ht="12.75">
      <c r="A15" s="21" t="s">
        <v>43</v>
      </c>
      <c r="B15" s="8">
        <v>-86091</v>
      </c>
      <c r="C15" s="15">
        <v>9019</v>
      </c>
    </row>
    <row r="16" spans="1:3" ht="12.75">
      <c r="A16" s="21" t="s">
        <v>39</v>
      </c>
      <c r="B16" s="7">
        <v>-14082</v>
      </c>
      <c r="C16" s="12">
        <v>-6940</v>
      </c>
    </row>
    <row r="17" spans="1:3" ht="12.75">
      <c r="A17" s="21" t="s">
        <v>88</v>
      </c>
      <c r="B17" s="7">
        <v>66</v>
      </c>
      <c r="C17" s="12">
        <v>1997</v>
      </c>
    </row>
    <row r="18" spans="1:3" ht="12.75">
      <c r="A18" s="21" t="s">
        <v>89</v>
      </c>
      <c r="B18" s="7">
        <v>-8986</v>
      </c>
      <c r="C18" s="12">
        <v>-6060</v>
      </c>
    </row>
    <row r="19" spans="2:3" ht="4.5" customHeight="1">
      <c r="B19" s="6"/>
      <c r="C19" s="14"/>
    </row>
    <row r="20" spans="1:3" ht="12.75">
      <c r="A20" s="21" t="s">
        <v>40</v>
      </c>
      <c r="B20" s="35">
        <f>SUM(B15:B18)</f>
        <v>-109093</v>
      </c>
      <c r="C20" s="36">
        <f>SUM(C15:C19)</f>
        <v>-1984</v>
      </c>
    </row>
    <row r="21" spans="2:3" ht="12.75">
      <c r="B21" s="7"/>
      <c r="C21" s="12"/>
    </row>
    <row r="22" spans="1:3" ht="12.75">
      <c r="A22" s="34" t="s">
        <v>9</v>
      </c>
      <c r="B22" s="8"/>
      <c r="C22" s="15"/>
    </row>
    <row r="23" spans="1:3" ht="12.75">
      <c r="A23" s="21" t="s">
        <v>44</v>
      </c>
      <c r="B23" s="8">
        <v>-21233</v>
      </c>
      <c r="C23" s="15">
        <v>-10722</v>
      </c>
    </row>
    <row r="24" spans="1:3" ht="12.75">
      <c r="A24" s="21" t="s">
        <v>94</v>
      </c>
      <c r="B24" s="8">
        <v>3534</v>
      </c>
      <c r="C24" s="28">
        <v>66</v>
      </c>
    </row>
    <row r="25" spans="1:3" ht="12.75">
      <c r="A25" s="21" t="s">
        <v>123</v>
      </c>
      <c r="B25" s="8">
        <v>0</v>
      </c>
      <c r="C25" s="72">
        <v>-18372</v>
      </c>
    </row>
    <row r="26" spans="1:3" ht="12.75">
      <c r="A26" s="21" t="s">
        <v>45</v>
      </c>
      <c r="B26" s="7">
        <v>2562</v>
      </c>
      <c r="C26" s="12">
        <v>2903</v>
      </c>
    </row>
    <row r="27" spans="2:3" ht="4.5" customHeight="1">
      <c r="B27" s="7"/>
      <c r="C27" s="12"/>
    </row>
    <row r="28" spans="1:3" ht="12.75">
      <c r="A28" s="21" t="s">
        <v>41</v>
      </c>
      <c r="B28" s="35">
        <f>SUM(B23:B26)</f>
        <v>-15137</v>
      </c>
      <c r="C28" s="36">
        <f>SUM(C23:C27)</f>
        <v>-26125</v>
      </c>
    </row>
    <row r="29" spans="2:3" ht="12.75">
      <c r="B29" s="7"/>
      <c r="C29" s="12"/>
    </row>
    <row r="30" spans="1:3" ht="12.75">
      <c r="A30" s="34" t="s">
        <v>10</v>
      </c>
      <c r="B30" s="8"/>
      <c r="C30" s="15"/>
    </row>
    <row r="31" spans="1:3" ht="12.75">
      <c r="A31" s="21" t="s">
        <v>104</v>
      </c>
      <c r="B31" s="8">
        <v>114221</v>
      </c>
      <c r="C31" s="15">
        <v>56804</v>
      </c>
    </row>
    <row r="32" spans="1:3" ht="12.75">
      <c r="A32" s="21" t="s">
        <v>121</v>
      </c>
      <c r="B32" s="8">
        <v>21738</v>
      </c>
      <c r="C32" s="15">
        <v>-57295</v>
      </c>
    </row>
    <row r="33" spans="1:3" ht="12.75">
      <c r="A33" s="21" t="s">
        <v>122</v>
      </c>
      <c r="B33" s="8">
        <v>3354</v>
      </c>
      <c r="C33" s="15">
        <v>0</v>
      </c>
    </row>
    <row r="34" spans="1:3" ht="12.75">
      <c r="A34" s="21" t="s">
        <v>42</v>
      </c>
      <c r="B34" s="8">
        <v>-6600</v>
      </c>
      <c r="C34" s="15">
        <v>-6000</v>
      </c>
    </row>
    <row r="35" ht="4.5" customHeight="1">
      <c r="B35" s="8"/>
    </row>
    <row r="36" spans="1:3" ht="12.75">
      <c r="A36" s="21" t="s">
        <v>46</v>
      </c>
      <c r="B36" s="35">
        <f>SUM(B31:B34)</f>
        <v>132713</v>
      </c>
      <c r="C36" s="36">
        <f>SUM(C31:C35)</f>
        <v>-6491</v>
      </c>
    </row>
    <row r="37" spans="2:3" ht="12.75">
      <c r="B37" s="7"/>
      <c r="C37" s="12"/>
    </row>
    <row r="38" spans="1:3" ht="12.75">
      <c r="A38" s="21" t="s">
        <v>48</v>
      </c>
      <c r="B38" s="8">
        <v>8483</v>
      </c>
      <c r="C38" s="15">
        <v>-34600</v>
      </c>
    </row>
    <row r="39" spans="1:3" ht="12.75">
      <c r="A39" s="21" t="s">
        <v>87</v>
      </c>
      <c r="B39" s="8">
        <v>55</v>
      </c>
      <c r="C39" s="15">
        <v>-2512</v>
      </c>
    </row>
    <row r="40" spans="2:3" ht="12.75">
      <c r="B40" s="8"/>
      <c r="C40" s="15"/>
    </row>
    <row r="41" spans="1:3" ht="12.75">
      <c r="A41" s="20" t="s">
        <v>47</v>
      </c>
      <c r="B41" s="8"/>
      <c r="C41" s="15"/>
    </row>
    <row r="42" spans="1:3" ht="12.75">
      <c r="A42" s="21" t="s">
        <v>78</v>
      </c>
      <c r="B42" s="8">
        <v>17369</v>
      </c>
      <c r="C42" s="15">
        <v>54481</v>
      </c>
    </row>
    <row r="43" spans="1:3" ht="12.75">
      <c r="A43" s="21" t="s">
        <v>124</v>
      </c>
      <c r="B43" s="35">
        <f>SUM(B38:B42)</f>
        <v>25907</v>
      </c>
      <c r="C43" s="36">
        <f>SUM(C38:C42)</f>
        <v>17369</v>
      </c>
    </row>
    <row r="44" spans="2:3" ht="12.75">
      <c r="B44" s="8" t="s">
        <v>13</v>
      </c>
      <c r="C44" s="15"/>
    </row>
    <row r="45" spans="2:3" ht="12.75">
      <c r="B45" s="8" t="s">
        <v>13</v>
      </c>
      <c r="C45" s="21"/>
    </row>
    <row r="46" spans="2:3" ht="12.75">
      <c r="B46" s="37"/>
      <c r="C46" s="37"/>
    </row>
    <row r="47" spans="1:3" ht="12.75">
      <c r="A47" s="73" t="s">
        <v>74</v>
      </c>
      <c r="B47" s="73"/>
      <c r="C47" s="73"/>
    </row>
    <row r="48" spans="1:3" ht="12.75">
      <c r="A48" s="73" t="s">
        <v>109</v>
      </c>
      <c r="B48" s="73"/>
      <c r="C48" s="73"/>
    </row>
  </sheetData>
  <mergeCells count="3">
    <mergeCell ref="A47:C47"/>
    <mergeCell ref="A48:C48"/>
    <mergeCell ref="B7:C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2007-02-21T03:47:34Z</cp:lastPrinted>
  <dcterms:created xsi:type="dcterms:W3CDTF">2002-08-26T09:40:51Z</dcterms:created>
  <dcterms:modified xsi:type="dcterms:W3CDTF">2007-02-21T07:41:45Z</dcterms:modified>
  <cp:category/>
  <cp:version/>
  <cp:contentType/>
  <cp:contentStatus/>
</cp:coreProperties>
</file>