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52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'Balance'!$A$1:$E$61</definedName>
    <definedName name="_xlnm.Print_Area" localSheetId="3">'Cash'!$A$1:$E$51</definedName>
    <definedName name="_xlnm.Print_Area" localSheetId="0">'Income'!$A$1:$F$54</definedName>
  </definedNames>
  <calcPr fullCalcOnLoad="1"/>
</workbook>
</file>

<file path=xl/sharedStrings.xml><?xml version="1.0" encoding="utf-8"?>
<sst xmlns="http://schemas.openxmlformats.org/spreadsheetml/2006/main" count="187" uniqueCount="129">
  <si>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</si>
  <si>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</si>
  <si>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</si>
  <si>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</si>
  <si>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</si>
  <si>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</si>
  <si>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</si>
  <si>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</si>
  <si>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</si>
  <si>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</si>
  <si>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</si>
  <si>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</si>
  <si>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</si>
  <si>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</si>
  <si>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</si>
  <si>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</si>
  <si>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</si>
  <si>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</si>
  <si>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</si>
  <si>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</si>
  <si>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</si>
  <si>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</si>
  <si>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</si>
  <si>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</si>
  <si>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</si>
  <si>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</si>
  <si>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</si>
  <si>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</si>
  <si>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</si>
  <si>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</si>
  <si>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>Note</t>
  </si>
  <si>
    <t xml:space="preserve">     - Basic</t>
  </si>
  <si>
    <t>30/09/2002</t>
  </si>
  <si>
    <t>Retained</t>
  </si>
  <si>
    <t>earnings</t>
  </si>
  <si>
    <t>Non-distributable</t>
  </si>
  <si>
    <t>Distributable</t>
  </si>
  <si>
    <t>premium</t>
  </si>
  <si>
    <t>reserves</t>
  </si>
  <si>
    <t>Balance at  01/01/2001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</si>
  <si>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</si>
  <si>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</si>
  <si>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</si>
  <si>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</si>
  <si>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</si>
  <si>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</si>
  <si>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Proceeds from short term bank borrowings (net)</t>
  </si>
  <si>
    <t>Repayments of short term bank borrowings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</si>
  <si>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</si>
  <si>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</si>
  <si>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</si>
  <si>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</si>
  <si>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</si>
  <si>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</si>
  <si>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</si>
  <si>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</si>
  <si>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</si>
  <si>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</si>
  <si>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</si>
  <si>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</si>
  <si>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</si>
  <si>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</si>
  <si>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</si>
  <si>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</si>
  <si>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</si>
  <si>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</si>
  <si>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</si>
  <si>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</si>
  <si>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</si>
  <si>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</si>
  <si>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Deposits, bank and cash balances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</si>
  <si>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</si>
  <si>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</si>
  <si>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</si>
  <si>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ended</t>
  </si>
  <si>
    <t>Earnings per share (Sen)</t>
  </si>
  <si>
    <t>N.A - Not Applicable</t>
  </si>
  <si>
    <t>The Condensed Consolidated Cash Flow Statements should be read in conjunction with</t>
  </si>
  <si>
    <t xml:space="preserve">  ended 31 December 2000</t>
  </si>
  <si>
    <t>Balance at  31/12/2001</t>
  </si>
  <si>
    <t xml:space="preserve">The figures for the individual quarters have not been audited and figures for the cumulative </t>
  </si>
  <si>
    <t>quarters have been audited.</t>
  </si>
  <si>
    <t>AUDITED</t>
  </si>
  <si>
    <t xml:space="preserve">   Tax recoverable</t>
  </si>
  <si>
    <t>12 months</t>
  </si>
  <si>
    <t>ended 31/12/2001</t>
  </si>
  <si>
    <t xml:space="preserve"> - at start of year</t>
  </si>
  <si>
    <t>Share issue expenses</t>
  </si>
  <si>
    <t>Balance at  01/01/2003</t>
  </si>
  <si>
    <t xml:space="preserve">  ended 31 December 2002</t>
  </si>
  <si>
    <t xml:space="preserve"> - at end of period</t>
  </si>
  <si>
    <t>Period end</t>
  </si>
  <si>
    <t xml:space="preserve"> Annual Financial Report for the year ended 31 December 2003</t>
  </si>
  <si>
    <t>31/12/2003</t>
  </si>
  <si>
    <t>Balance at  01/01/2004</t>
  </si>
  <si>
    <t xml:space="preserve">  ended 31 December 2003</t>
  </si>
  <si>
    <t>Balance at  30/06/2004</t>
  </si>
  <si>
    <t>Unquoted investment, at cost</t>
  </si>
  <si>
    <t>Property, plant and equipment</t>
  </si>
  <si>
    <t>Deferred tax assets</t>
  </si>
  <si>
    <t>Intangible assets</t>
  </si>
  <si>
    <t>Goodwill on consolidation</t>
  </si>
  <si>
    <t>Post-employment benefit obligations</t>
  </si>
  <si>
    <t>Term loan</t>
  </si>
  <si>
    <t>Deferred tax liabilities</t>
  </si>
  <si>
    <t>Trade and other payables</t>
  </si>
  <si>
    <t>Current tax liabilities</t>
  </si>
  <si>
    <t>Short term bank borrowings (interest bearing)</t>
  </si>
  <si>
    <t>Exchange fluctuation reserve</t>
  </si>
  <si>
    <t xml:space="preserve"> - as previously reported</t>
  </si>
  <si>
    <t xml:space="preserve"> - change in accounting policies</t>
  </si>
  <si>
    <t xml:space="preserve"> - as restated</t>
  </si>
  <si>
    <t>Exchange</t>
  </si>
  <si>
    <t>fluctuation</t>
  </si>
  <si>
    <t>Currency translation differences</t>
  </si>
  <si>
    <t>arising in the period</t>
  </si>
  <si>
    <t>Tax refund</t>
  </si>
  <si>
    <t>Tax paid</t>
  </si>
  <si>
    <t>Proceeds from disposal of property, plant and equipment</t>
  </si>
  <si>
    <t>Net purchase of investments</t>
  </si>
  <si>
    <t>Drawdown of term loan</t>
  </si>
  <si>
    <t>the Annual Financial Report for the year ended 31 December 2003</t>
  </si>
  <si>
    <t>30/09/2004</t>
  </si>
  <si>
    <t>30/09/2003</t>
  </si>
  <si>
    <t>Interim report for the third quarter ended 30 September 2004</t>
  </si>
  <si>
    <t>9 months ended 30/09/2004</t>
  </si>
  <si>
    <t>Balance at  30/09/2004</t>
  </si>
  <si>
    <t>9 months ended 30/09/2003</t>
  </si>
  <si>
    <t>Balance at  30/09/2003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</si>
</sst>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#,##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9" fontId="0" fillId="0" borderId="0" xfId="19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0" zoomScaleNormal="90" workbookViewId="0" topLeftCell="A1">
      <selection activeCell="I31" sqref="I31"/>
    </sheetView>
  </sheetViews>
  <sheetFormatPr defaultColWidth="9.140625" defaultRowHeight="12.75"/>
  <cols>
    <col min="1" max="1" width="28.57421875" style="0" customWidth="1"/>
    <col min="2" max="5" width="12.7109375" style="0" customWidth="1"/>
    <col min="6" max="6" width="3.421875" style="0" customWidth="1"/>
  </cols>
  <sheetData>
    <row r="1" spans="1:5" ht="12.75">
      <c r="A1" s="1" t="s">
        <v>24</v>
      </c>
      <c r="E1" s="58"/>
    </row>
    <row r="2" ht="4.5" customHeight="1"/>
    <row r="3" spans="1:5" ht="13.5" customHeight="1">
      <c r="A3" t="s">
        <v>124</v>
      </c>
      <c r="E3" s="1"/>
    </row>
    <row r="4" ht="2.25" customHeight="1"/>
    <row r="5" ht="15.75">
      <c r="A5" s="57" t="s">
        <v>28</v>
      </c>
    </row>
    <row r="6" s="14" customFormat="1" ht="12" hidden="1">
      <c r="A6" s="64" t="s">
        <v>80</v>
      </c>
    </row>
    <row r="7" s="14" customFormat="1" ht="12" hidden="1">
      <c r="A7" s="64" t="s">
        <v>81</v>
      </c>
    </row>
    <row r="9" spans="1:5" ht="12.75">
      <c r="A9" s="1"/>
      <c r="B9" s="15" t="s">
        <v>55</v>
      </c>
      <c r="C9" s="2" t="s">
        <v>57</v>
      </c>
      <c r="D9" s="15" t="s">
        <v>58</v>
      </c>
      <c r="E9" s="2" t="s">
        <v>57</v>
      </c>
    </row>
    <row r="10" spans="2:5" ht="12.75">
      <c r="B10" s="15" t="s">
        <v>56</v>
      </c>
      <c r="C10" s="2" t="s">
        <v>56</v>
      </c>
      <c r="D10" s="15" t="s">
        <v>59</v>
      </c>
      <c r="E10" s="2" t="s">
        <v>59</v>
      </c>
    </row>
    <row r="11" spans="2:6" ht="12.75">
      <c r="B11" s="31" t="s">
        <v>122</v>
      </c>
      <c r="C11" s="38" t="s">
        <v>123</v>
      </c>
      <c r="D11" s="31" t="str">
        <f>+B11</f>
        <v>30/09/2004</v>
      </c>
      <c r="E11" s="38" t="str">
        <f>+C11</f>
        <v>30/09/2003</v>
      </c>
      <c r="F11" s="3"/>
    </row>
    <row r="12" spans="2:6" ht="12.75">
      <c r="B12" s="32" t="s">
        <v>26</v>
      </c>
      <c r="C12" s="39" t="s">
        <v>26</v>
      </c>
      <c r="D12" s="32" t="s">
        <v>26</v>
      </c>
      <c r="E12" s="39" t="s">
        <v>26</v>
      </c>
      <c r="F12" s="2"/>
    </row>
    <row r="13" spans="2:6" ht="12.75">
      <c r="B13" s="20"/>
      <c r="C13" s="3"/>
      <c r="D13" s="15"/>
      <c r="E13" s="2"/>
      <c r="F13" s="2"/>
    </row>
    <row r="14" spans="1:5" ht="12.75">
      <c r="A14" t="s">
        <v>0</v>
      </c>
      <c r="B14" s="33">
        <v>282581</v>
      </c>
      <c r="C14" s="40">
        <v>137592</v>
      </c>
      <c r="D14" s="33">
        <v>691182</v>
      </c>
      <c r="E14" s="40">
        <v>384520</v>
      </c>
    </row>
    <row r="15" spans="2:5" ht="12.75">
      <c r="B15" s="33"/>
      <c r="C15" s="40" t="s">
        <v>15</v>
      </c>
      <c r="D15" s="33"/>
      <c r="E15" s="40"/>
    </row>
    <row r="16" spans="1:5" ht="12.75">
      <c r="A16" t="s">
        <v>1</v>
      </c>
      <c r="B16" s="33">
        <v>-275864</v>
      </c>
      <c r="C16" s="40">
        <v>-136176</v>
      </c>
      <c r="D16" s="33">
        <v>-678399</v>
      </c>
      <c r="E16" s="40">
        <v>-380508</v>
      </c>
    </row>
    <row r="17" spans="2:5" ht="12.75">
      <c r="B17" s="33"/>
      <c r="C17" s="40" t="s">
        <v>15</v>
      </c>
      <c r="D17" s="33"/>
      <c r="E17" s="40"/>
    </row>
    <row r="18" spans="1:5" ht="12.75">
      <c r="A18" t="s">
        <v>2</v>
      </c>
      <c r="B18" s="34">
        <v>534</v>
      </c>
      <c r="C18" s="41">
        <v>63</v>
      </c>
      <c r="D18" s="34">
        <v>856</v>
      </c>
      <c r="E18" s="41">
        <v>541</v>
      </c>
    </row>
    <row r="19" spans="2:5" ht="12.75">
      <c r="B19" s="33"/>
      <c r="C19" s="40"/>
      <c r="D19" s="33"/>
      <c r="E19" s="40"/>
    </row>
    <row r="20" spans="1:5" ht="12.75">
      <c r="A20" t="s">
        <v>3</v>
      </c>
      <c r="B20" s="33">
        <f>SUM(B14:B18)</f>
        <v>7251</v>
      </c>
      <c r="C20" s="40">
        <f>SUM(C14:C18)</f>
        <v>1479</v>
      </c>
      <c r="D20" s="33">
        <f>SUM(D14:D18)</f>
        <v>13639</v>
      </c>
      <c r="E20" s="40">
        <f>SUM(E14:E18)</f>
        <v>4553</v>
      </c>
    </row>
    <row r="21" spans="2:5" ht="12.75">
      <c r="B21" s="33"/>
      <c r="C21" s="40"/>
      <c r="D21" s="33"/>
      <c r="E21" s="40"/>
    </row>
    <row r="22" spans="1:5" ht="12.75">
      <c r="A22" t="s">
        <v>4</v>
      </c>
      <c r="B22" s="33">
        <v>-1710</v>
      </c>
      <c r="C22" s="40">
        <v>562</v>
      </c>
      <c r="D22" s="33">
        <v>-1254</v>
      </c>
      <c r="E22" s="40">
        <v>1461</v>
      </c>
    </row>
    <row r="23" spans="2:5" ht="12.75">
      <c r="B23" s="33"/>
      <c r="C23" s="40"/>
      <c r="D23" s="33"/>
      <c r="E23" s="40"/>
    </row>
    <row r="24" spans="1:5" ht="12.75">
      <c r="A24" t="s">
        <v>5</v>
      </c>
      <c r="B24" s="34">
        <v>0</v>
      </c>
      <c r="C24" s="41">
        <v>0</v>
      </c>
      <c r="D24" s="34">
        <v>0</v>
      </c>
      <c r="E24" s="41">
        <v>0</v>
      </c>
    </row>
    <row r="25" spans="2:5" ht="12.75">
      <c r="B25" s="33"/>
      <c r="C25" s="40"/>
      <c r="D25" s="33"/>
      <c r="E25" s="40"/>
    </row>
    <row r="26" spans="1:5" ht="12.75">
      <c r="A26" t="s">
        <v>61</v>
      </c>
      <c r="B26" s="33"/>
      <c r="C26" s="40"/>
      <c r="D26" s="33"/>
      <c r="E26" s="40"/>
    </row>
    <row r="27" spans="1:5" ht="12.75">
      <c r="A27" t="s">
        <v>62</v>
      </c>
      <c r="B27" s="33">
        <f>SUM(B20:B24)</f>
        <v>5541</v>
      </c>
      <c r="C27" s="40">
        <f>SUM(C20:C24)</f>
        <v>2041</v>
      </c>
      <c r="D27" s="33">
        <f>SUM(D20:D24)</f>
        <v>12385</v>
      </c>
      <c r="E27" s="40">
        <f>SUM(E20:E24)</f>
        <v>6014</v>
      </c>
    </row>
    <row r="28" spans="2:5" ht="12.75">
      <c r="B28" s="35"/>
      <c r="C28" s="42"/>
      <c r="D28" s="35"/>
      <c r="E28" s="42"/>
    </row>
    <row r="29" spans="1:5" ht="12.75">
      <c r="A29" t="s">
        <v>6</v>
      </c>
      <c r="B29" s="34">
        <v>-1131</v>
      </c>
      <c r="C29" s="41">
        <v>-297</v>
      </c>
      <c r="D29" s="34">
        <v>-1337</v>
      </c>
      <c r="E29" s="41">
        <v>85</v>
      </c>
    </row>
    <row r="30" spans="2:5" ht="12.75">
      <c r="B30" s="33"/>
      <c r="C30" s="40"/>
      <c r="D30" s="33"/>
      <c r="E30" s="40"/>
    </row>
    <row r="31" spans="1:5" ht="12.75">
      <c r="A31" t="s">
        <v>61</v>
      </c>
      <c r="B31" s="33"/>
      <c r="C31" s="40"/>
      <c r="D31" s="33"/>
      <c r="E31" s="40"/>
    </row>
    <row r="32" spans="1:5" ht="12.75">
      <c r="A32" t="s">
        <v>63</v>
      </c>
      <c r="B32" s="33">
        <f>SUM(B27:B29)</f>
        <v>4410</v>
      </c>
      <c r="C32" s="40">
        <f>SUM(C27:C29)</f>
        <v>1744</v>
      </c>
      <c r="D32" s="33">
        <f>SUM(D27:D29)</f>
        <v>11048</v>
      </c>
      <c r="E32" s="40">
        <f>SUM(E27:E29)</f>
        <v>6099</v>
      </c>
    </row>
    <row r="33" spans="2:5" ht="12.75">
      <c r="B33" s="33"/>
      <c r="C33" s="40"/>
      <c r="D33" s="33"/>
      <c r="E33" s="40"/>
    </row>
    <row r="34" spans="1:5" ht="12.75">
      <c r="A34" t="s">
        <v>7</v>
      </c>
      <c r="B34" s="34">
        <v>0</v>
      </c>
      <c r="C34" s="41">
        <v>0</v>
      </c>
      <c r="D34" s="34">
        <v>0</v>
      </c>
      <c r="E34" s="41">
        <v>0</v>
      </c>
    </row>
    <row r="35" spans="2:5" ht="12.75">
      <c r="B35" s="33"/>
      <c r="C35" s="40"/>
      <c r="D35" s="33"/>
      <c r="E35" s="40"/>
    </row>
    <row r="36" spans="1:5" ht="13.5" thickBot="1">
      <c r="A36" t="s">
        <v>8</v>
      </c>
      <c r="B36" s="36">
        <v>4410</v>
      </c>
      <c r="C36" s="43">
        <v>1744</v>
      </c>
      <c r="D36" s="36">
        <v>11048</v>
      </c>
      <c r="E36" s="43">
        <v>6099</v>
      </c>
    </row>
    <row r="37" spans="2:5" ht="13.5" thickTop="1">
      <c r="B37" s="33"/>
      <c r="C37" s="40"/>
      <c r="D37" s="33"/>
      <c r="E37" s="40"/>
    </row>
    <row r="38" spans="2:5" ht="12.75">
      <c r="B38" s="85"/>
      <c r="C38" s="85"/>
      <c r="D38" s="85"/>
      <c r="E38" s="85"/>
    </row>
    <row r="39" spans="1:5" ht="12.75">
      <c r="A39" t="s">
        <v>75</v>
      </c>
      <c r="B39" s="33"/>
      <c r="C39" s="40"/>
      <c r="D39" s="33"/>
      <c r="E39" s="40"/>
    </row>
    <row r="40" spans="1:5" ht="12.75">
      <c r="A40" t="s">
        <v>31</v>
      </c>
      <c r="B40" s="37">
        <v>7.35</v>
      </c>
      <c r="C40" s="72">
        <v>2.91</v>
      </c>
      <c r="D40" s="37">
        <v>18.41</v>
      </c>
      <c r="E40" s="44">
        <v>10.17</v>
      </c>
    </row>
    <row r="41" spans="1:5" ht="12.75">
      <c r="A41" t="s">
        <v>64</v>
      </c>
      <c r="B41" s="24" t="s">
        <v>25</v>
      </c>
      <c r="C41" s="18" t="s">
        <v>25</v>
      </c>
      <c r="D41" s="24" t="s">
        <v>25</v>
      </c>
      <c r="E41" s="18" t="s">
        <v>25</v>
      </c>
    </row>
    <row r="42" spans="2:5" ht="12.75">
      <c r="B42" s="24"/>
      <c r="C42" s="18"/>
      <c r="D42" s="24"/>
      <c r="E42" s="18"/>
    </row>
    <row r="43" spans="1:5" ht="12.75">
      <c r="A43" s="59" t="s">
        <v>76</v>
      </c>
      <c r="B43" s="15"/>
      <c r="C43" s="2"/>
      <c r="D43" s="2"/>
      <c r="E43" s="2"/>
    </row>
    <row r="44" spans="2:5" ht="12.75">
      <c r="B44" s="2"/>
      <c r="C44" s="2"/>
      <c r="D44" s="2"/>
      <c r="E44" s="2"/>
    </row>
    <row r="45" spans="1:5" ht="12.75">
      <c r="A45" s="87" t="s">
        <v>60</v>
      </c>
      <c r="B45" s="87"/>
      <c r="C45" s="87"/>
      <c r="D45" s="87"/>
      <c r="E45" s="87"/>
    </row>
    <row r="46" spans="1:5" ht="12.75">
      <c r="A46" s="87" t="s">
        <v>92</v>
      </c>
      <c r="B46" s="87"/>
      <c r="C46" s="87"/>
      <c r="D46" s="87"/>
      <c r="E46" s="87"/>
    </row>
    <row r="49" spans="2:5" ht="12.75">
      <c r="B49" s="71"/>
      <c r="C49" s="71"/>
      <c r="D49" s="71"/>
      <c r="E49" s="71"/>
    </row>
  </sheetData>
  <mergeCells count="2">
    <mergeCell ref="A45:E45"/>
    <mergeCell ref="A46:E46"/>
  </mergeCells>
  <printOptions horizontalCentered="1"/>
  <pageMargins left="0.75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90" zoomScaleNormal="90" zoomScaleSheetLayoutView="90" workbookViewId="0" topLeftCell="A1">
      <selection activeCell="C54" sqref="C54"/>
    </sheetView>
  </sheetViews>
  <sheetFormatPr defaultColWidth="9.140625" defaultRowHeight="12.75"/>
  <cols>
    <col min="1" max="1" width="42.421875" style="0" customWidth="1"/>
    <col min="2" max="2" width="10.421875" style="15" hidden="1" customWidth="1"/>
    <col min="3" max="3" width="18.28125" style="1" customWidth="1"/>
    <col min="4" max="4" width="1.8515625" style="9" customWidth="1"/>
    <col min="5" max="5" width="18.28125" style="0" customWidth="1"/>
  </cols>
  <sheetData>
    <row r="1" ht="12.75">
      <c r="A1" s="1" t="s">
        <v>24</v>
      </c>
    </row>
    <row r="2" ht="4.5" customHeight="1"/>
    <row r="3" spans="1:4" ht="12.75" customHeight="1">
      <c r="A3" t="s">
        <v>124</v>
      </c>
      <c r="B3"/>
      <c r="C3"/>
      <c r="D3"/>
    </row>
    <row r="4" spans="2:4" ht="2.25" customHeight="1">
      <c r="B4"/>
      <c r="C4"/>
      <c r="D4"/>
    </row>
    <row r="5" spans="1:2" ht="15.75">
      <c r="A5" s="56" t="s">
        <v>16</v>
      </c>
      <c r="B5" s="24"/>
    </row>
    <row r="6" ht="12.75">
      <c r="A6" s="1" t="s">
        <v>15</v>
      </c>
    </row>
    <row r="7" spans="1:5" ht="12.75">
      <c r="A7" s="1"/>
      <c r="C7" s="15"/>
      <c r="D7" s="18"/>
      <c r="E7" s="15"/>
    </row>
    <row r="8" spans="3:5" ht="12.75">
      <c r="C8" s="15" t="s">
        <v>40</v>
      </c>
      <c r="D8" s="18"/>
      <c r="E8" s="16" t="s">
        <v>40</v>
      </c>
    </row>
    <row r="9" spans="3:5" ht="12.75">
      <c r="C9" s="15" t="s">
        <v>58</v>
      </c>
      <c r="D9" s="18"/>
      <c r="E9" s="16" t="s">
        <v>65</v>
      </c>
    </row>
    <row r="10" spans="3:5" ht="12.75">
      <c r="C10" s="15" t="s">
        <v>66</v>
      </c>
      <c r="D10" s="18"/>
      <c r="E10" s="16" t="s">
        <v>66</v>
      </c>
    </row>
    <row r="11" spans="3:5" ht="12.75">
      <c r="C11" s="15" t="s">
        <v>91</v>
      </c>
      <c r="D11" s="18"/>
      <c r="E11" s="16" t="s">
        <v>67</v>
      </c>
    </row>
    <row r="12" spans="2:5" ht="12.75">
      <c r="B12" s="15" t="s">
        <v>30</v>
      </c>
      <c r="C12" s="45" t="s">
        <v>122</v>
      </c>
      <c r="D12" s="46"/>
      <c r="E12" s="47" t="s">
        <v>93</v>
      </c>
    </row>
    <row r="13" spans="3:5" ht="12.75" hidden="1">
      <c r="C13" s="88" t="s">
        <v>82</v>
      </c>
      <c r="D13" s="88"/>
      <c r="E13" s="88"/>
    </row>
    <row r="14" spans="3:5" ht="12.75">
      <c r="C14" s="20" t="s">
        <v>26</v>
      </c>
      <c r="D14" s="48"/>
      <c r="E14" s="3" t="s">
        <v>26</v>
      </c>
    </row>
    <row r="15" spans="3:5" ht="12.75">
      <c r="C15" s="25"/>
      <c r="D15" s="19"/>
      <c r="E15" s="5"/>
    </row>
    <row r="16" spans="1:5" ht="12.75">
      <c r="A16" s="1" t="s">
        <v>68</v>
      </c>
      <c r="C16" s="25"/>
      <c r="D16" s="19"/>
      <c r="E16" s="5"/>
    </row>
    <row r="17" spans="1:5" ht="12.75">
      <c r="A17" s="73" t="s">
        <v>98</v>
      </c>
      <c r="C17" s="33">
        <v>156116</v>
      </c>
      <c r="D17" s="42"/>
      <c r="E17" s="17">
        <v>49017</v>
      </c>
    </row>
    <row r="18" spans="1:5" ht="12.75">
      <c r="A18" s="73" t="s">
        <v>97</v>
      </c>
      <c r="C18" s="33">
        <v>187</v>
      </c>
      <c r="D18" s="42"/>
      <c r="E18" s="17">
        <v>0</v>
      </c>
    </row>
    <row r="19" spans="1:5" ht="12.75">
      <c r="A19" s="73" t="s">
        <v>99</v>
      </c>
      <c r="C19" s="33">
        <v>5431</v>
      </c>
      <c r="D19" s="42"/>
      <c r="E19" s="17">
        <v>0</v>
      </c>
    </row>
    <row r="20" spans="1:5" ht="12.75">
      <c r="A20" s="73" t="s">
        <v>100</v>
      </c>
      <c r="C20" s="33">
        <v>11876</v>
      </c>
      <c r="D20" s="42"/>
      <c r="E20" s="17">
        <v>0</v>
      </c>
    </row>
    <row r="21" spans="1:5" ht="12.75">
      <c r="A21" s="73" t="s">
        <v>101</v>
      </c>
      <c r="C21" s="33">
        <v>25938</v>
      </c>
      <c r="D21" s="42"/>
      <c r="E21" s="17">
        <v>0</v>
      </c>
    </row>
    <row r="22" spans="3:5" ht="12.75">
      <c r="C22" s="33"/>
      <c r="D22" s="42"/>
      <c r="E22" s="17"/>
    </row>
    <row r="23" spans="3:5" ht="12.75">
      <c r="C23" s="33"/>
      <c r="D23" s="42"/>
      <c r="E23" s="17"/>
    </row>
    <row r="24" spans="1:5" ht="12.75">
      <c r="A24" s="1" t="s">
        <v>69</v>
      </c>
      <c r="C24" s="49"/>
      <c r="D24" s="50"/>
      <c r="E24" s="65"/>
    </row>
    <row r="25" spans="1:5" ht="12.75">
      <c r="A25" t="s">
        <v>9</v>
      </c>
      <c r="C25" s="51">
        <v>111818</v>
      </c>
      <c r="D25" s="50"/>
      <c r="E25" s="66">
        <v>65020</v>
      </c>
    </row>
    <row r="26" spans="1:5" ht="12.75">
      <c r="A26" t="s">
        <v>17</v>
      </c>
      <c r="C26" s="51">
        <v>141972</v>
      </c>
      <c r="D26" s="50"/>
      <c r="E26" s="66">
        <v>73437</v>
      </c>
    </row>
    <row r="27" spans="1:5" ht="12.75">
      <c r="A27" t="s">
        <v>70</v>
      </c>
      <c r="C27" s="51">
        <v>118495</v>
      </c>
      <c r="D27" s="50"/>
      <c r="E27" s="66">
        <v>98975</v>
      </c>
    </row>
    <row r="28" spans="1:5" ht="12.75">
      <c r="A28" t="s">
        <v>83</v>
      </c>
      <c r="C28" s="51">
        <v>888</v>
      </c>
      <c r="D28" s="50"/>
      <c r="E28" s="66">
        <v>807</v>
      </c>
    </row>
    <row r="29" spans="3:5" ht="12.75">
      <c r="C29" s="52">
        <f>SUM(C25:C28)</f>
        <v>373173</v>
      </c>
      <c r="D29" s="50"/>
      <c r="E29" s="67">
        <f>SUM(E25:E28)</f>
        <v>238239</v>
      </c>
    </row>
    <row r="30" spans="3:5" ht="12.75">
      <c r="C30" s="51"/>
      <c r="D30" s="50"/>
      <c r="E30" s="66"/>
    </row>
    <row r="31" spans="1:5" ht="12.75">
      <c r="A31" s="1" t="s">
        <v>18</v>
      </c>
      <c r="C31" s="51"/>
      <c r="D31" s="50"/>
      <c r="E31" s="66"/>
    </row>
    <row r="32" spans="1:5" ht="12.75">
      <c r="A32" s="73" t="s">
        <v>105</v>
      </c>
      <c r="C32" s="51">
        <v>153321</v>
      </c>
      <c r="D32" s="50"/>
      <c r="E32" s="66">
        <v>100944</v>
      </c>
    </row>
    <row r="33" spans="1:5" ht="12.75">
      <c r="A33" s="73" t="s">
        <v>106</v>
      </c>
      <c r="C33" s="51">
        <v>2347</v>
      </c>
      <c r="D33" s="50"/>
      <c r="E33" s="66">
        <v>1004</v>
      </c>
    </row>
    <row r="34" spans="1:5" ht="12.75">
      <c r="A34" s="73" t="s">
        <v>102</v>
      </c>
      <c r="C34" s="51">
        <v>368</v>
      </c>
      <c r="D34" s="50"/>
      <c r="E34" s="66">
        <v>406</v>
      </c>
    </row>
    <row r="35" spans="1:5" ht="12.75">
      <c r="A35" s="73" t="s">
        <v>107</v>
      </c>
      <c r="C35" s="51">
        <v>71013</v>
      </c>
      <c r="D35" s="50"/>
      <c r="E35" s="66">
        <v>38000</v>
      </c>
    </row>
    <row r="36" spans="3:5" ht="12.75">
      <c r="C36" s="52">
        <f>SUM(C32:C35)</f>
        <v>227049</v>
      </c>
      <c r="D36" s="50"/>
      <c r="E36" s="67">
        <f>SUM(E32:E35)</f>
        <v>140354</v>
      </c>
    </row>
    <row r="37" spans="3:5" ht="6.75" customHeight="1">
      <c r="C37" s="51"/>
      <c r="D37" s="50"/>
      <c r="E37" s="66"/>
    </row>
    <row r="38" spans="1:5" ht="12.75">
      <c r="A38" s="1" t="s">
        <v>10</v>
      </c>
      <c r="C38" s="53">
        <f>+C29-C36</f>
        <v>146124</v>
      </c>
      <c r="D38" s="50"/>
      <c r="E38" s="68">
        <f>+E29-E36</f>
        <v>97885</v>
      </c>
    </row>
    <row r="39" spans="3:5" ht="12.75">
      <c r="C39" s="35"/>
      <c r="D39" s="42"/>
      <c r="E39" s="61"/>
    </row>
    <row r="40" spans="1:5" ht="12.75">
      <c r="A40" s="1" t="s">
        <v>19</v>
      </c>
      <c r="C40" s="35"/>
      <c r="D40" s="42"/>
      <c r="E40" s="61"/>
    </row>
    <row r="41" spans="1:5" ht="12.75">
      <c r="A41" s="73" t="s">
        <v>103</v>
      </c>
      <c r="C41" s="35">
        <v>171068</v>
      </c>
      <c r="D41" s="42"/>
      <c r="E41" s="61">
        <v>0</v>
      </c>
    </row>
    <row r="42" spans="1:5" ht="12.75">
      <c r="A42" s="73" t="s">
        <v>102</v>
      </c>
      <c r="C42" s="35">
        <v>23188</v>
      </c>
      <c r="D42" s="42"/>
      <c r="E42" s="61">
        <v>1472</v>
      </c>
    </row>
    <row r="43" spans="1:5" ht="12.75">
      <c r="A43" s="74" t="s">
        <v>104</v>
      </c>
      <c r="B43" s="28"/>
      <c r="C43" s="35">
        <v>882</v>
      </c>
      <c r="D43" s="42"/>
      <c r="E43" s="61">
        <v>1926</v>
      </c>
    </row>
    <row r="44" spans="3:5" ht="12.75">
      <c r="C44" s="54">
        <f>SUM(C41:C43)</f>
        <v>195138</v>
      </c>
      <c r="D44" s="42"/>
      <c r="E44" s="63">
        <f>SUM(E41:E43)</f>
        <v>3398</v>
      </c>
    </row>
    <row r="45" spans="3:5" ht="12.75">
      <c r="C45" s="35"/>
      <c r="D45" s="42"/>
      <c r="E45" s="61"/>
    </row>
    <row r="46" spans="3:5" ht="13.5" thickBot="1">
      <c r="C46" s="36">
        <f>SUM(C17:C21)+C38-C44</f>
        <v>150534</v>
      </c>
      <c r="D46" s="42"/>
      <c r="E46" s="69">
        <f>SUM(E17:E21)+E38-E44</f>
        <v>143504</v>
      </c>
    </row>
    <row r="47" spans="3:5" ht="13.5" thickTop="1">
      <c r="C47" s="35"/>
      <c r="D47" s="42"/>
      <c r="E47" s="61"/>
    </row>
    <row r="48" spans="3:5" ht="12.75">
      <c r="C48" s="35"/>
      <c r="D48" s="42"/>
      <c r="E48" s="61"/>
    </row>
    <row r="49" spans="1:5" ht="12.75">
      <c r="A49" s="1" t="s">
        <v>20</v>
      </c>
      <c r="C49" s="35"/>
      <c r="D49" s="42"/>
      <c r="E49" s="61"/>
    </row>
    <row r="50" spans="1:5" ht="12.75">
      <c r="A50" s="73" t="s">
        <v>22</v>
      </c>
      <c r="C50" s="33">
        <v>60000</v>
      </c>
      <c r="D50" s="42"/>
      <c r="E50" s="17">
        <v>60000</v>
      </c>
    </row>
    <row r="51" spans="1:5" ht="12.75">
      <c r="A51" s="73" t="s">
        <v>21</v>
      </c>
      <c r="C51" s="35">
        <v>17</v>
      </c>
      <c r="D51" s="42"/>
      <c r="E51" s="61">
        <v>17</v>
      </c>
    </row>
    <row r="52" spans="1:5" ht="12.75">
      <c r="A52" s="73" t="s">
        <v>108</v>
      </c>
      <c r="C52" s="35">
        <v>999</v>
      </c>
      <c r="D52" s="42"/>
      <c r="E52" s="61">
        <v>217</v>
      </c>
    </row>
    <row r="53" spans="1:5" ht="12.75">
      <c r="A53" s="73" t="s">
        <v>23</v>
      </c>
      <c r="C53" s="35">
        <v>89518</v>
      </c>
      <c r="D53" s="42"/>
      <c r="E53" s="61">
        <v>83270</v>
      </c>
    </row>
    <row r="54" spans="3:5" ht="13.5" thickBot="1">
      <c r="C54" s="55">
        <f>SUM(C50:C53)</f>
        <v>150534</v>
      </c>
      <c r="D54" s="42"/>
      <c r="E54" s="70">
        <f>SUM(E50:E53)</f>
        <v>143504</v>
      </c>
    </row>
    <row r="55" spans="3:5" ht="13.5" thickTop="1">
      <c r="C55" s="33"/>
      <c r="D55" s="42"/>
      <c r="E55" s="17"/>
    </row>
    <row r="56" spans="3:5" ht="12.75" hidden="1">
      <c r="C56" s="26">
        <v>0</v>
      </c>
      <c r="D56" s="7"/>
      <c r="E56" s="6">
        <v>0</v>
      </c>
    </row>
    <row r="58" spans="1:5" ht="12.75">
      <c r="A58" s="87" t="s">
        <v>73</v>
      </c>
      <c r="B58" s="87"/>
      <c r="C58" s="87"/>
      <c r="D58" s="87"/>
      <c r="E58" s="87"/>
    </row>
    <row r="59" spans="1:5" ht="12.75">
      <c r="A59" s="87" t="s">
        <v>92</v>
      </c>
      <c r="B59" s="87"/>
      <c r="C59" s="87"/>
      <c r="D59" s="87"/>
      <c r="E59" s="87"/>
    </row>
  </sheetData>
  <mergeCells count="3">
    <mergeCell ref="C13:E13"/>
    <mergeCell ref="A58:E58"/>
    <mergeCell ref="A59:E59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="90" zoomScaleNormal="90" zoomScaleSheetLayoutView="75" workbookViewId="0" topLeftCell="A1">
      <selection activeCell="M60" sqref="M60"/>
    </sheetView>
  </sheetViews>
  <sheetFormatPr defaultColWidth="9.140625" defaultRowHeight="12.75"/>
  <cols>
    <col min="1" max="1" width="28.140625" style="0" customWidth="1"/>
    <col min="2" max="2" width="8.421875" style="0" hidden="1" customWidth="1"/>
    <col min="3" max="3" width="11.57421875" style="0" customWidth="1"/>
    <col min="4" max="4" width="12.140625" style="0" customWidth="1"/>
    <col min="5" max="5" width="12.421875" style="0" customWidth="1"/>
    <col min="6" max="6" width="12.7109375" style="0" customWidth="1"/>
    <col min="7" max="7" width="11.140625" style="0" customWidth="1"/>
    <col min="8" max="8" width="5.140625" style="0" customWidth="1"/>
  </cols>
  <sheetData>
    <row r="1" spans="1:7" ht="12.75">
      <c r="A1" s="1" t="s">
        <v>24</v>
      </c>
      <c r="B1" s="1"/>
      <c r="G1" s="58"/>
    </row>
    <row r="2" ht="2.25" customHeight="1"/>
    <row r="3" ht="13.5" customHeight="1">
      <c r="A3" t="s">
        <v>124</v>
      </c>
    </row>
    <row r="4" ht="2.25" customHeight="1"/>
    <row r="5" spans="1:5" ht="15.75">
      <c r="A5" s="56" t="s">
        <v>71</v>
      </c>
      <c r="B5" s="13"/>
      <c r="C5" s="9"/>
      <c r="D5" s="9"/>
      <c r="E5" s="9"/>
    </row>
    <row r="6" spans="1:5" ht="12.75">
      <c r="A6" s="64" t="s">
        <v>15</v>
      </c>
      <c r="B6" s="12"/>
      <c r="C6" s="9"/>
      <c r="D6" s="9"/>
      <c r="E6" s="9"/>
    </row>
    <row r="8" spans="3:7" ht="12.75">
      <c r="C8" s="15"/>
      <c r="D8" s="89" t="s">
        <v>35</v>
      </c>
      <c r="E8" s="89"/>
      <c r="F8" s="8" t="s">
        <v>36</v>
      </c>
      <c r="G8" s="15"/>
    </row>
    <row r="9" spans="3:7" ht="12.75">
      <c r="C9" s="15"/>
      <c r="D9" s="8"/>
      <c r="E9" s="29" t="s">
        <v>112</v>
      </c>
      <c r="F9" s="15"/>
      <c r="G9" s="15"/>
    </row>
    <row r="10" spans="3:10" ht="12.75">
      <c r="C10" s="22" t="s">
        <v>41</v>
      </c>
      <c r="D10" s="29" t="s">
        <v>27</v>
      </c>
      <c r="E10" s="29" t="s">
        <v>113</v>
      </c>
      <c r="F10" s="22" t="s">
        <v>33</v>
      </c>
      <c r="G10" s="29"/>
      <c r="J10" s="86"/>
    </row>
    <row r="11" spans="2:7" ht="12.75">
      <c r="B11" s="15" t="s">
        <v>30</v>
      </c>
      <c r="C11" s="22" t="s">
        <v>13</v>
      </c>
      <c r="D11" s="22" t="s">
        <v>37</v>
      </c>
      <c r="E11" s="22" t="s">
        <v>38</v>
      </c>
      <c r="F11" s="22" t="s">
        <v>34</v>
      </c>
      <c r="G11" s="22" t="s">
        <v>14</v>
      </c>
    </row>
    <row r="12" spans="3:7" ht="12.75">
      <c r="C12" s="22" t="s">
        <v>26</v>
      </c>
      <c r="D12" s="22" t="s">
        <v>26</v>
      </c>
      <c r="E12" s="22" t="s">
        <v>26</v>
      </c>
      <c r="F12" s="22" t="s">
        <v>26</v>
      </c>
      <c r="G12" s="22" t="s">
        <v>26</v>
      </c>
    </row>
    <row r="13" spans="3:7" ht="12.75">
      <c r="C13" s="29"/>
      <c r="D13" s="29"/>
      <c r="E13" s="29"/>
      <c r="F13" s="29"/>
      <c r="G13" s="29"/>
    </row>
    <row r="14" spans="1:7" ht="12.75">
      <c r="A14" s="27" t="s">
        <v>125</v>
      </c>
      <c r="B14" s="27"/>
      <c r="C14" s="33"/>
      <c r="D14" s="33"/>
      <c r="E14" s="33"/>
      <c r="F14" s="33"/>
      <c r="G14" s="33"/>
    </row>
    <row r="15" spans="1:7" ht="12.75">
      <c r="A15" t="s">
        <v>94</v>
      </c>
      <c r="C15" s="33"/>
      <c r="D15" s="33"/>
      <c r="E15" s="33"/>
      <c r="F15" s="33"/>
      <c r="G15" s="33"/>
    </row>
    <row r="16" spans="1:7" ht="12.75">
      <c r="A16" t="s">
        <v>109</v>
      </c>
      <c r="C16" s="33">
        <v>60000</v>
      </c>
      <c r="D16" s="33">
        <v>17</v>
      </c>
      <c r="E16" s="33">
        <v>217</v>
      </c>
      <c r="F16" s="33">
        <v>83270</v>
      </c>
      <c r="G16" s="33">
        <f>SUM(C16:F16)</f>
        <v>143504</v>
      </c>
    </row>
    <row r="17" spans="1:7" ht="12.75">
      <c r="A17" t="s">
        <v>110</v>
      </c>
      <c r="C17" s="34">
        <v>0</v>
      </c>
      <c r="D17" s="34">
        <v>0</v>
      </c>
      <c r="E17" s="34">
        <v>0</v>
      </c>
      <c r="F17" s="34">
        <v>0</v>
      </c>
      <c r="G17" s="34">
        <f>SUM(C17:F17)</f>
        <v>0</v>
      </c>
    </row>
    <row r="18" spans="1:7" ht="12.75">
      <c r="A18" t="s">
        <v>111</v>
      </c>
      <c r="C18" s="33">
        <f>SUM(C16:C17)</f>
        <v>60000</v>
      </c>
      <c r="D18" s="33">
        <f>SUM(D16:D17)</f>
        <v>17</v>
      </c>
      <c r="E18" s="33">
        <f>SUM(E16:E17)</f>
        <v>217</v>
      </c>
      <c r="F18" s="33">
        <f>SUM(F16:F17)</f>
        <v>83270</v>
      </c>
      <c r="G18" s="33">
        <f>SUM(G16:G17)</f>
        <v>143504</v>
      </c>
    </row>
    <row r="19" spans="3:7" ht="12.75">
      <c r="C19" s="33"/>
      <c r="D19" s="33"/>
      <c r="E19" s="33"/>
      <c r="F19" s="33"/>
      <c r="G19" s="33"/>
    </row>
    <row r="20" spans="1:7" ht="12.75">
      <c r="A20" t="s">
        <v>114</v>
      </c>
      <c r="C20" s="33">
        <v>0</v>
      </c>
      <c r="D20" s="33">
        <v>0</v>
      </c>
      <c r="E20" s="33">
        <v>782</v>
      </c>
      <c r="F20" s="33">
        <v>0</v>
      </c>
      <c r="G20" s="33">
        <f>SUM(C20:F20)</f>
        <v>782</v>
      </c>
    </row>
    <row r="21" spans="1:7" ht="12.75">
      <c r="A21" t="s">
        <v>115</v>
      </c>
      <c r="C21" s="33"/>
      <c r="D21" s="33"/>
      <c r="E21" s="33"/>
      <c r="F21" s="33"/>
      <c r="G21" s="33"/>
    </row>
    <row r="22" spans="3:7" ht="12.75">
      <c r="C22" s="33"/>
      <c r="D22" s="33"/>
      <c r="E22" s="33"/>
      <c r="F22" s="33"/>
      <c r="G22" s="33"/>
    </row>
    <row r="23" spans="1:7" ht="12.75">
      <c r="A23" t="s">
        <v>8</v>
      </c>
      <c r="C23" s="33">
        <v>0</v>
      </c>
      <c r="D23" s="33">
        <v>0</v>
      </c>
      <c r="E23" s="33">
        <v>0</v>
      </c>
      <c r="F23" s="78">
        <v>11048</v>
      </c>
      <c r="G23" s="33">
        <f>SUM(C23:F23)</f>
        <v>11048</v>
      </c>
    </row>
    <row r="24" spans="3:7" ht="12.75">
      <c r="C24" s="33"/>
      <c r="D24" s="33"/>
      <c r="E24" s="33"/>
      <c r="F24" s="33"/>
      <c r="G24" s="33"/>
    </row>
    <row r="25" spans="1:7" ht="12.75">
      <c r="A25" t="s">
        <v>72</v>
      </c>
      <c r="C25" s="33"/>
      <c r="D25" s="33"/>
      <c r="E25" s="33"/>
      <c r="F25" s="33"/>
      <c r="G25" s="33"/>
    </row>
    <row r="26" spans="1:7" ht="12.75">
      <c r="A26" t="s">
        <v>95</v>
      </c>
      <c r="C26" s="33">
        <v>0</v>
      </c>
      <c r="D26" s="33">
        <v>0</v>
      </c>
      <c r="E26" s="33">
        <v>0</v>
      </c>
      <c r="F26" s="33">
        <v>-4800</v>
      </c>
      <c r="G26" s="33">
        <f>SUM(C26:F26)</f>
        <v>-4800</v>
      </c>
    </row>
    <row r="27" spans="3:7" ht="12.75" hidden="1">
      <c r="C27" s="33"/>
      <c r="D27" s="33"/>
      <c r="E27" s="33"/>
      <c r="F27" s="33"/>
      <c r="G27" s="33"/>
    </row>
    <row r="28" spans="1:7" ht="12.75" hidden="1">
      <c r="A28" t="s">
        <v>96</v>
      </c>
      <c r="C28" s="54">
        <v>60000</v>
      </c>
      <c r="D28" s="54">
        <v>17</v>
      </c>
      <c r="E28" s="54">
        <v>217</v>
      </c>
      <c r="F28" s="54">
        <v>89518</v>
      </c>
      <c r="G28" s="54">
        <v>149752</v>
      </c>
    </row>
    <row r="29" spans="3:7" ht="12.75" hidden="1">
      <c r="C29" s="21"/>
      <c r="D29" s="21"/>
      <c r="E29" s="21"/>
      <c r="F29" s="21"/>
      <c r="G29" s="21"/>
    </row>
    <row r="30" spans="1:7" ht="12.75" hidden="1">
      <c r="A30" t="s">
        <v>87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3:7" ht="12.75" hidden="1">
      <c r="C31" s="21"/>
      <c r="D31" s="21"/>
      <c r="E31" s="21"/>
      <c r="F31" s="21"/>
      <c r="G31" s="21"/>
    </row>
    <row r="32" spans="1:7" ht="12.75">
      <c r="A32" t="s">
        <v>126</v>
      </c>
      <c r="C32" s="54">
        <f>SUM(C18:C26)</f>
        <v>60000</v>
      </c>
      <c r="D32" s="54">
        <f>SUM(D18:D26)</f>
        <v>17</v>
      </c>
      <c r="E32" s="54">
        <f>SUM(E18:E26)</f>
        <v>999</v>
      </c>
      <c r="F32" s="54">
        <f>SUM(F18:F26)</f>
        <v>89518</v>
      </c>
      <c r="G32" s="54">
        <f>SUM(G18:G26)</f>
        <v>150534</v>
      </c>
    </row>
    <row r="33" spans="3:7" ht="12.75">
      <c r="C33" s="21"/>
      <c r="D33" s="21"/>
      <c r="E33" s="21"/>
      <c r="F33" s="21"/>
      <c r="G33" s="21"/>
    </row>
    <row r="34" spans="1:7" ht="12.75" hidden="1">
      <c r="A34" t="s">
        <v>84</v>
      </c>
      <c r="C34" s="10"/>
      <c r="D34" s="10"/>
      <c r="E34" s="10"/>
      <c r="F34" s="10"/>
      <c r="G34" s="10"/>
    </row>
    <row r="35" spans="1:7" ht="12.75" hidden="1">
      <c r="A35" s="4" t="s">
        <v>85</v>
      </c>
      <c r="B35" s="4"/>
      <c r="C35" s="10"/>
      <c r="D35" s="10"/>
      <c r="E35" s="10"/>
      <c r="F35" s="10"/>
      <c r="G35" s="10"/>
    </row>
    <row r="36" spans="3:7" ht="12.75" hidden="1">
      <c r="C36" s="10"/>
      <c r="D36" s="10"/>
      <c r="E36" s="10"/>
      <c r="F36" s="10"/>
      <c r="G36" s="10"/>
    </row>
    <row r="37" spans="1:7" ht="12.75" hidden="1">
      <c r="A37" t="s">
        <v>39</v>
      </c>
      <c r="C37" s="10">
        <v>40000</v>
      </c>
      <c r="D37" s="10">
        <v>16200</v>
      </c>
      <c r="E37" s="10">
        <v>0</v>
      </c>
      <c r="F37" s="10">
        <v>73114</v>
      </c>
      <c r="G37" s="10">
        <v>129314</v>
      </c>
    </row>
    <row r="38" spans="3:7" ht="12.75" hidden="1">
      <c r="C38" s="10"/>
      <c r="D38" s="10"/>
      <c r="E38" s="10"/>
      <c r="F38" s="10"/>
      <c r="G38" s="10"/>
    </row>
    <row r="39" spans="1:7" ht="12.75" hidden="1">
      <c r="A39" t="s">
        <v>8</v>
      </c>
      <c r="C39" s="10">
        <v>0</v>
      </c>
      <c r="D39" s="10">
        <v>0</v>
      </c>
      <c r="E39" s="10">
        <v>0</v>
      </c>
      <c r="F39" s="10">
        <v>9485</v>
      </c>
      <c r="G39" s="10">
        <v>9485</v>
      </c>
    </row>
    <row r="40" spans="3:7" ht="12.75" hidden="1">
      <c r="C40" s="10"/>
      <c r="D40" s="10"/>
      <c r="E40" s="10"/>
      <c r="F40" s="10"/>
      <c r="G40" s="10"/>
    </row>
    <row r="41" spans="1:7" ht="12.75" hidden="1">
      <c r="A41" t="s">
        <v>72</v>
      </c>
      <c r="C41" s="10"/>
      <c r="D41" s="10"/>
      <c r="E41" s="10"/>
      <c r="F41" s="10"/>
      <c r="G41" s="10"/>
    </row>
    <row r="42" spans="1:7" ht="12.75" hidden="1">
      <c r="A42" t="s">
        <v>78</v>
      </c>
      <c r="C42" s="10">
        <v>0</v>
      </c>
      <c r="D42" s="10">
        <v>0</v>
      </c>
      <c r="E42" s="10">
        <v>0</v>
      </c>
      <c r="F42" s="10">
        <v>-4000</v>
      </c>
      <c r="G42" s="10">
        <v>-4000</v>
      </c>
    </row>
    <row r="43" spans="3:7" ht="12.75" hidden="1">
      <c r="C43" s="10"/>
      <c r="D43" s="10"/>
      <c r="E43" s="10"/>
      <c r="F43" s="10"/>
      <c r="G43" s="10"/>
    </row>
    <row r="44" spans="1:7" ht="12.75" hidden="1">
      <c r="A44" t="s">
        <v>79</v>
      </c>
      <c r="C44" s="11">
        <v>40000</v>
      </c>
      <c r="D44" s="11">
        <v>16200</v>
      </c>
      <c r="E44" s="11">
        <v>0</v>
      </c>
      <c r="F44" s="11">
        <v>78599</v>
      </c>
      <c r="G44" s="11">
        <v>134799</v>
      </c>
    </row>
    <row r="45" spans="3:7" ht="12.75" hidden="1">
      <c r="C45" s="10"/>
      <c r="D45" s="10"/>
      <c r="E45" s="10"/>
      <c r="F45" s="10"/>
      <c r="G45" s="10"/>
    </row>
    <row r="46" spans="3:7" ht="12.75">
      <c r="C46" s="10"/>
      <c r="D46" s="10"/>
      <c r="E46" s="10"/>
      <c r="F46" s="10"/>
      <c r="G46" s="10"/>
    </row>
    <row r="47" spans="1:7" ht="12.75">
      <c r="A47" s="4" t="s">
        <v>127</v>
      </c>
      <c r="B47" s="4"/>
      <c r="C47" s="40"/>
      <c r="D47" s="40"/>
      <c r="E47" s="40"/>
      <c r="F47" s="40"/>
      <c r="G47" s="40"/>
    </row>
    <row r="48" spans="1:7" ht="12.75">
      <c r="A48" t="s">
        <v>88</v>
      </c>
      <c r="C48" s="40"/>
      <c r="D48" s="40"/>
      <c r="E48" s="40"/>
      <c r="F48" s="40"/>
      <c r="G48" s="40"/>
    </row>
    <row r="49" spans="1:7" ht="12.75">
      <c r="A49" t="s">
        <v>109</v>
      </c>
      <c r="C49" s="40">
        <v>60000</v>
      </c>
      <c r="D49" s="40">
        <v>17</v>
      </c>
      <c r="E49" s="40">
        <v>0</v>
      </c>
      <c r="F49" s="75">
        <v>80787</v>
      </c>
      <c r="G49" s="40">
        <f>SUM(C49:F49)</f>
        <v>140804</v>
      </c>
    </row>
    <row r="50" spans="1:7" ht="12.75">
      <c r="A50" t="s">
        <v>110</v>
      </c>
      <c r="C50" s="41">
        <v>0</v>
      </c>
      <c r="D50" s="41">
        <v>0</v>
      </c>
      <c r="E50" s="41">
        <v>0</v>
      </c>
      <c r="F50" s="76">
        <v>-1331</v>
      </c>
      <c r="G50" s="41">
        <f>SUM(C50:F50)</f>
        <v>-1331</v>
      </c>
    </row>
    <row r="51" spans="1:7" ht="12.75">
      <c r="A51" t="s">
        <v>111</v>
      </c>
      <c r="C51" s="40">
        <f>SUM(C49:C50)</f>
        <v>60000</v>
      </c>
      <c r="D51" s="40">
        <f>SUM(D49:D50)</f>
        <v>17</v>
      </c>
      <c r="E51" s="40">
        <f>SUM(E49:E50)</f>
        <v>0</v>
      </c>
      <c r="F51" s="40">
        <f>SUM(F49:F50)</f>
        <v>79456</v>
      </c>
      <c r="G51" s="40">
        <f>SUM(G49:G50)</f>
        <v>139473</v>
      </c>
    </row>
    <row r="52" spans="3:7" ht="12.75">
      <c r="C52" s="40"/>
      <c r="D52" s="40"/>
      <c r="E52" s="40"/>
      <c r="F52" s="40"/>
      <c r="G52" s="40"/>
    </row>
    <row r="53" spans="1:7" ht="12.75">
      <c r="A53" t="s">
        <v>8</v>
      </c>
      <c r="C53" s="42">
        <v>0</v>
      </c>
      <c r="D53" s="42">
        <v>0</v>
      </c>
      <c r="E53" s="42">
        <v>0</v>
      </c>
      <c r="F53" s="42">
        <v>6099</v>
      </c>
      <c r="G53" s="40">
        <f>SUM(C53:F53)</f>
        <v>6099</v>
      </c>
    </row>
    <row r="54" spans="3:7" ht="12.75">
      <c r="C54" s="42"/>
      <c r="D54" s="42"/>
      <c r="E54" s="42"/>
      <c r="F54" s="42"/>
      <c r="G54" s="42"/>
    </row>
    <row r="55" spans="1:7" ht="12.75">
      <c r="A55" t="s">
        <v>72</v>
      </c>
      <c r="C55" s="40" t="s">
        <v>15</v>
      </c>
      <c r="D55" s="40"/>
      <c r="E55" s="40"/>
      <c r="F55" s="40"/>
      <c r="G55" s="40"/>
    </row>
    <row r="56" spans="1:7" ht="12.75">
      <c r="A56" t="s">
        <v>89</v>
      </c>
      <c r="C56" s="40">
        <v>0</v>
      </c>
      <c r="D56" s="40">
        <v>0</v>
      </c>
      <c r="E56" s="40">
        <v>0</v>
      </c>
      <c r="F56" s="40">
        <v>-4800</v>
      </c>
      <c r="G56" s="40">
        <f>SUM(C56:F56)</f>
        <v>-4800</v>
      </c>
    </row>
    <row r="57" spans="3:7" ht="12.75">
      <c r="C57" s="40"/>
      <c r="D57" s="40"/>
      <c r="E57" s="40"/>
      <c r="F57" s="40"/>
      <c r="G57" s="40"/>
    </row>
    <row r="58" spans="1:7" ht="12.75">
      <c r="A58" t="s">
        <v>128</v>
      </c>
      <c r="C58" s="77">
        <f>SUM(C51:C57)</f>
        <v>60000</v>
      </c>
      <c r="D58" s="77">
        <f>SUM(D51:D57)</f>
        <v>17</v>
      </c>
      <c r="E58" s="77">
        <f>SUM(E51:E57)</f>
        <v>0</v>
      </c>
      <c r="F58" s="77">
        <f>SUM(F51:F57)</f>
        <v>80755</v>
      </c>
      <c r="G58" s="77">
        <f>SUM(G51:G57)</f>
        <v>140772</v>
      </c>
    </row>
  </sheetData>
  <mergeCells count="1">
    <mergeCell ref="D8:E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zoomScale="90" zoomScaleNormal="90" workbookViewId="0" topLeftCell="A1">
      <selection activeCell="G38" sqref="G38"/>
    </sheetView>
  </sheetViews>
  <sheetFormatPr defaultColWidth="9.140625" defaultRowHeight="12.75"/>
  <cols>
    <col min="1" max="1" width="50.421875" style="0" customWidth="1"/>
    <col min="2" max="2" width="9.8515625" style="0" hidden="1" customWidth="1"/>
    <col min="3" max="3" width="10.7109375" style="0" hidden="1" customWidth="1"/>
    <col min="4" max="4" width="12.8515625" style="15" customWidth="1"/>
    <col min="5" max="5" width="14.28125" style="0" customWidth="1"/>
  </cols>
  <sheetData>
    <row r="1" spans="1:5" ht="12.75">
      <c r="A1" s="1" t="s">
        <v>24</v>
      </c>
      <c r="B1" s="1"/>
      <c r="C1" s="1"/>
      <c r="E1" s="58"/>
    </row>
    <row r="2" ht="4.5" customHeight="1"/>
    <row r="3" ht="13.5" customHeight="1">
      <c r="A3" t="s">
        <v>124</v>
      </c>
    </row>
    <row r="4" ht="2.25" customHeight="1"/>
    <row r="5" spans="1:3" ht="15.75">
      <c r="A5" s="57" t="s">
        <v>29</v>
      </c>
      <c r="B5" s="1"/>
      <c r="C5" s="1"/>
    </row>
    <row r="6" ht="12.75">
      <c r="A6" s="64"/>
    </row>
    <row r="7" spans="4:5" ht="12.75" hidden="1">
      <c r="D7" s="88" t="s">
        <v>82</v>
      </c>
      <c r="E7" s="90"/>
    </row>
    <row r="8" ht="12.75">
      <c r="D8" s="15" t="s">
        <v>58</v>
      </c>
    </row>
    <row r="9" spans="3:5" ht="12.75">
      <c r="C9" s="16" t="s">
        <v>59</v>
      </c>
      <c r="D9" s="15" t="s">
        <v>59</v>
      </c>
      <c r="E9" s="79" t="s">
        <v>59</v>
      </c>
    </row>
    <row r="10" spans="3:5" ht="12.75">
      <c r="C10" s="16" t="s">
        <v>74</v>
      </c>
      <c r="D10" s="15" t="s">
        <v>74</v>
      </c>
      <c r="E10" s="79" t="s">
        <v>74</v>
      </c>
    </row>
    <row r="11" spans="2:5" ht="12.75">
      <c r="B11" s="15" t="s">
        <v>30</v>
      </c>
      <c r="C11" s="60" t="s">
        <v>32</v>
      </c>
      <c r="D11" s="32" t="s">
        <v>122</v>
      </c>
      <c r="E11" s="60" t="s">
        <v>123</v>
      </c>
    </row>
    <row r="12" spans="3:5" ht="12.75">
      <c r="C12" s="3" t="s">
        <v>26</v>
      </c>
      <c r="D12" s="20" t="s">
        <v>26</v>
      </c>
      <c r="E12" s="80" t="s">
        <v>26</v>
      </c>
    </row>
    <row r="13" spans="4:5" ht="12.75">
      <c r="D13" s="20"/>
      <c r="E13" s="81"/>
    </row>
    <row r="14" spans="1:5" ht="12.75">
      <c r="A14" s="30" t="s">
        <v>42</v>
      </c>
      <c r="E14" s="82"/>
    </row>
    <row r="15" spans="1:5" ht="12.75">
      <c r="A15" t="s">
        <v>49</v>
      </c>
      <c r="C15" s="17">
        <v>11671</v>
      </c>
      <c r="D15" s="33">
        <v>26544</v>
      </c>
      <c r="E15" s="83">
        <v>31669</v>
      </c>
    </row>
    <row r="16" spans="1:5" ht="12.75">
      <c r="A16" t="s">
        <v>43</v>
      </c>
      <c r="C16" s="61">
        <v>-518</v>
      </c>
      <c r="D16" s="35">
        <v>-2730</v>
      </c>
      <c r="E16" s="83">
        <v>-253</v>
      </c>
    </row>
    <row r="17" spans="1:5" ht="12.75">
      <c r="A17" t="s">
        <v>116</v>
      </c>
      <c r="C17" s="61"/>
      <c r="D17" s="35">
        <v>977</v>
      </c>
      <c r="E17" s="83">
        <v>0</v>
      </c>
    </row>
    <row r="18" spans="1:5" ht="12.75">
      <c r="A18" t="s">
        <v>117</v>
      </c>
      <c r="C18" s="61">
        <v>-686</v>
      </c>
      <c r="D18" s="35">
        <v>-731</v>
      </c>
      <c r="E18" s="83">
        <v>-137</v>
      </c>
    </row>
    <row r="19" spans="3:5" ht="4.5" customHeight="1">
      <c r="C19" s="62"/>
      <c r="D19" s="34"/>
      <c r="E19" s="84"/>
    </row>
    <row r="20" spans="1:5" ht="12.75">
      <c r="A20" t="s">
        <v>44</v>
      </c>
      <c r="C20" s="63">
        <v>10467</v>
      </c>
      <c r="D20" s="54">
        <f>SUM(D15:D18)</f>
        <v>24060</v>
      </c>
      <c r="E20" s="63">
        <f>SUM(E15:E18)</f>
        <v>31279</v>
      </c>
    </row>
    <row r="21" spans="3:5" ht="12.75">
      <c r="C21" s="61"/>
      <c r="D21" s="35"/>
      <c r="E21" s="83"/>
    </row>
    <row r="22" spans="1:5" ht="12.75">
      <c r="A22" s="30" t="s">
        <v>11</v>
      </c>
      <c r="C22" s="17"/>
      <c r="D22" s="33"/>
      <c r="E22" s="82"/>
    </row>
    <row r="23" spans="1:5" ht="12.75">
      <c r="A23" t="s">
        <v>50</v>
      </c>
      <c r="C23" s="17">
        <v>-176</v>
      </c>
      <c r="D23" s="33">
        <v>-3091</v>
      </c>
      <c r="E23" s="82">
        <v>-4437</v>
      </c>
    </row>
    <row r="24" spans="1:5" ht="12.75">
      <c r="A24" t="s">
        <v>118</v>
      </c>
      <c r="C24" s="17" t="s">
        <v>15</v>
      </c>
      <c r="D24" s="33">
        <v>349</v>
      </c>
      <c r="E24" s="82">
        <v>110</v>
      </c>
    </row>
    <row r="25" spans="1:5" ht="12.75">
      <c r="A25" t="s">
        <v>119</v>
      </c>
      <c r="C25" s="61">
        <v>106</v>
      </c>
      <c r="D25" s="35">
        <v>-164568</v>
      </c>
      <c r="E25" s="82">
        <v>0</v>
      </c>
    </row>
    <row r="26" spans="1:5" ht="12.75">
      <c r="A26" t="s">
        <v>51</v>
      </c>
      <c r="C26" s="61">
        <v>662</v>
      </c>
      <c r="D26" s="35">
        <v>2834</v>
      </c>
      <c r="E26" s="82">
        <v>1553</v>
      </c>
    </row>
    <row r="27" spans="3:5" ht="4.5" customHeight="1">
      <c r="C27" s="61"/>
      <c r="D27" s="35"/>
      <c r="E27" s="83"/>
    </row>
    <row r="28" spans="1:5" ht="12.75">
      <c r="A28" t="s">
        <v>45</v>
      </c>
      <c r="C28" s="63">
        <v>592</v>
      </c>
      <c r="D28" s="54">
        <f>SUM(D23:D26)</f>
        <v>-164476</v>
      </c>
      <c r="E28" s="63">
        <f>SUM(E23:E26)</f>
        <v>-2774</v>
      </c>
    </row>
    <row r="29" spans="3:5" ht="12.75">
      <c r="C29" s="61"/>
      <c r="D29" s="35"/>
      <c r="E29" s="83"/>
    </row>
    <row r="30" spans="1:5" ht="12.75">
      <c r="A30" s="30" t="s">
        <v>12</v>
      </c>
      <c r="C30" s="17"/>
      <c r="D30" s="33"/>
      <c r="E30" s="83"/>
    </row>
    <row r="31" spans="1:5" ht="12.75">
      <c r="A31" t="s">
        <v>46</v>
      </c>
      <c r="C31" s="17">
        <v>0</v>
      </c>
      <c r="D31" s="33">
        <v>9317</v>
      </c>
      <c r="E31" s="83">
        <v>26600</v>
      </c>
    </row>
    <row r="32" spans="1:5" ht="12.75">
      <c r="A32" t="s">
        <v>47</v>
      </c>
      <c r="C32" s="17">
        <v>-11900</v>
      </c>
      <c r="D32" s="33">
        <v>-28458</v>
      </c>
      <c r="E32" s="82">
        <v>0</v>
      </c>
    </row>
    <row r="33" spans="1:5" ht="12.75">
      <c r="A33" t="s">
        <v>120</v>
      </c>
      <c r="C33" s="17">
        <v>0</v>
      </c>
      <c r="D33" s="33">
        <v>183886</v>
      </c>
      <c r="E33" s="82">
        <v>0</v>
      </c>
    </row>
    <row r="34" spans="1:5" ht="12.75">
      <c r="A34" t="s">
        <v>48</v>
      </c>
      <c r="C34" s="17">
        <v>-4000</v>
      </c>
      <c r="D34" s="33">
        <v>-4800</v>
      </c>
      <c r="E34" s="82">
        <v>0</v>
      </c>
    </row>
    <row r="35" spans="3:5" ht="4.5" customHeight="1">
      <c r="C35" s="17"/>
      <c r="D35" s="33"/>
      <c r="E35" s="82"/>
    </row>
    <row r="36" spans="1:5" ht="12.75">
      <c r="A36" t="s">
        <v>52</v>
      </c>
      <c r="C36" s="63">
        <v>-15900</v>
      </c>
      <c r="D36" s="54">
        <f>SUM(D31:D34)</f>
        <v>159945</v>
      </c>
      <c r="E36" s="63">
        <f>SUM(E31:E34)</f>
        <v>26600</v>
      </c>
    </row>
    <row r="37" spans="3:5" ht="12.75">
      <c r="C37" s="61"/>
      <c r="D37" s="35"/>
      <c r="E37" s="82">
        <v>0</v>
      </c>
    </row>
    <row r="38" spans="1:5" ht="12.75">
      <c r="A38" t="s">
        <v>54</v>
      </c>
      <c r="C38" s="17">
        <v>-4841</v>
      </c>
      <c r="D38" s="33">
        <f>+D20+D28+D36</f>
        <v>19529</v>
      </c>
      <c r="E38" s="17">
        <f>+E20+E28+E36</f>
        <v>55105</v>
      </c>
    </row>
    <row r="39" spans="1:5" ht="12.75">
      <c r="A39" t="s">
        <v>114</v>
      </c>
      <c r="C39" s="17"/>
      <c r="D39" s="33">
        <v>-9</v>
      </c>
      <c r="E39" s="83">
        <v>0</v>
      </c>
    </row>
    <row r="40" spans="3:5" ht="12.75">
      <c r="C40" s="17"/>
      <c r="D40" s="33"/>
      <c r="E40" s="83"/>
    </row>
    <row r="41" spans="1:5" ht="12.75">
      <c r="A41" s="1" t="s">
        <v>53</v>
      </c>
      <c r="C41" s="17"/>
      <c r="D41" s="33"/>
      <c r="E41" s="83"/>
    </row>
    <row r="42" spans="1:5" ht="12.75">
      <c r="A42" t="s">
        <v>86</v>
      </c>
      <c r="C42" s="17">
        <v>20033</v>
      </c>
      <c r="D42" s="33">
        <v>98975</v>
      </c>
      <c r="E42" s="17">
        <v>46025</v>
      </c>
    </row>
    <row r="43" spans="1:5" ht="12.75">
      <c r="A43" t="s">
        <v>90</v>
      </c>
      <c r="C43" s="63">
        <v>15192</v>
      </c>
      <c r="D43" s="54">
        <f>SUM(D38:D42)</f>
        <v>118495</v>
      </c>
      <c r="E43" s="63">
        <f>SUM(E38:E42)</f>
        <v>101130</v>
      </c>
    </row>
    <row r="44" spans="3:5" ht="12.75">
      <c r="C44" s="17"/>
      <c r="D44" s="33" t="s">
        <v>15</v>
      </c>
      <c r="E44" s="82"/>
    </row>
    <row r="45" spans="4:5" ht="12.75">
      <c r="D45" s="10"/>
      <c r="E45" s="10"/>
    </row>
    <row r="46" spans="4:5" ht="12.75">
      <c r="D46" s="10"/>
      <c r="E46" s="10"/>
    </row>
    <row r="47" spans="4:5" ht="12.75">
      <c r="D47" s="10"/>
      <c r="E47" s="10"/>
    </row>
    <row r="48" spans="1:5" ht="12.75">
      <c r="A48" s="87" t="s">
        <v>77</v>
      </c>
      <c r="B48" s="87"/>
      <c r="C48" s="87"/>
      <c r="D48" s="87"/>
      <c r="E48" s="87"/>
    </row>
    <row r="49" spans="1:5" ht="12.75">
      <c r="A49" s="87" t="s">
        <v>121</v>
      </c>
      <c r="B49" s="87"/>
      <c r="C49" s="87"/>
      <c r="D49" s="87"/>
      <c r="E49" s="87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</sheetData>
  <mergeCells count="3">
    <mergeCell ref="A48:E48"/>
    <mergeCell ref="A49:E49"/>
    <mergeCell ref="D7:E7"/>
  </mergeCells>
  <printOptions horizontalCentered="1"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zay</cp:lastModifiedBy>
  <cp:lastPrinted>2004-11-29T02:06:40Z</cp:lastPrinted>
  <dcterms:created xsi:type="dcterms:W3CDTF">2002-08-26T09:40:51Z</dcterms:created>
  <dcterms:modified xsi:type="dcterms:W3CDTF">2004-11-30T09:28:27Z</dcterms:modified>
  <cp:category/>
  <cp:version/>
  <cp:contentType/>
  <cp:contentStatus/>
</cp:coreProperties>
</file>