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P&amp;L" sheetId="1" r:id="rId1"/>
    <sheet name="BS" sheetId="2" r:id="rId2"/>
    <sheet name="Note" sheetId="3" r:id="rId3"/>
  </sheets>
  <definedNames>
    <definedName name="_xlnm.Print_Area" localSheetId="2">'Note'!$A$1:$M$116</definedName>
  </definedNames>
  <calcPr fullCalcOnLoad="1"/>
</workbook>
</file>

<file path=xl/sharedStrings.xml><?xml version="1.0" encoding="utf-8"?>
<sst xmlns="http://schemas.openxmlformats.org/spreadsheetml/2006/main" count="263" uniqueCount="217">
  <si>
    <t>QUARTERLY REPORT</t>
  </si>
  <si>
    <t>The figures have not been audited 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</si>
  <si>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</si>
  <si>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</si>
  <si>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</si>
  <si>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</si>
  <si>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</si>
  <si>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</si>
  <si>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</si>
  <si>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</si>
  <si>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</si>
  <si>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</si>
  <si>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</si>
  <si>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(b) Investment income</t>
  </si>
  <si>
    <t>(c) Depreciation and amortisation</t>
  </si>
  <si>
    <t>(d) Exceptional items</t>
  </si>
  <si>
    <t xml:space="preserve">        before deducting minority interests</t>
  </si>
  <si>
    <t xml:space="preserve">    (ii) Less minority interests</t>
  </si>
  <si>
    <t xml:space="preserve">    (iii) Extraordinary items attributable to </t>
  </si>
  <si>
    <t xml:space="preserve">         members of the company</t>
  </si>
  <si>
    <t xml:space="preserve">        ordinary shares) (sen)</t>
  </si>
  <si>
    <t xml:space="preserve"> </t>
  </si>
  <si>
    <t xml:space="preserve">    depreciation and amortisation,</t>
  </si>
  <si>
    <t xml:space="preserve">    exceptional items, income tax,</t>
  </si>
  <si>
    <t xml:space="preserve">    minority interest and extraordinary</t>
  </si>
  <si>
    <t xml:space="preserve">    items</t>
  </si>
  <si>
    <t>(e) Profit/(loss) before income tax</t>
  </si>
  <si>
    <t>(f) Share of profits and losses of</t>
  </si>
  <si>
    <t xml:space="preserve">    associated companies</t>
  </si>
  <si>
    <t>(g) Profit/(loss) before income tax</t>
  </si>
  <si>
    <t xml:space="preserve">    items after share of profits and</t>
  </si>
  <si>
    <t xml:space="preserve">    losses of associated companies</t>
  </si>
  <si>
    <t>(h) Income tax</t>
  </si>
  <si>
    <t xml:space="preserve">   attributable to members of the company</t>
  </si>
  <si>
    <t>(j) Pre-acquisition profit/(loss), if applicable</t>
  </si>
  <si>
    <t>(k) Net profit/(loss) from ordinary activities</t>
  </si>
  <si>
    <t>(m) Net profit/(loss)  attributable to</t>
  </si>
  <si>
    <t xml:space="preserve">     members of the company</t>
  </si>
  <si>
    <t xml:space="preserve">     above after deducting any provision for  </t>
  </si>
  <si>
    <t xml:space="preserve">     preference dividends, if any:</t>
  </si>
  <si>
    <t xml:space="preserve">   (a)  Basic (based on 40,000,000</t>
  </si>
  <si>
    <t xml:space="preserve">     Earnings per share based on 2(m)</t>
  </si>
  <si>
    <t xml:space="preserve">   (b) Fully diluted (based on 40,000,000</t>
  </si>
  <si>
    <t>METROD</t>
  </si>
  <si>
    <t>CONSOLIDATED BALANCE SHEET</t>
  </si>
  <si>
    <t>AS AT</t>
  </si>
  <si>
    <t xml:space="preserve">END OF </t>
  </si>
  <si>
    <t>PRECEDING</t>
  </si>
  <si>
    <t>LAST</t>
  </si>
  <si>
    <t>FINANCIAL</t>
  </si>
  <si>
    <t>YEAR END</t>
  </si>
  <si>
    <t>31/12/2000</t>
  </si>
  <si>
    <t>Investment in associated Companies</t>
  </si>
  <si>
    <t>Long Term Investments</t>
  </si>
  <si>
    <t>Intangible Assets</t>
  </si>
  <si>
    <t>Current Assets</t>
  </si>
  <si>
    <t xml:space="preserve">   Short Term Investments</t>
  </si>
  <si>
    <t xml:space="preserve">   Cash and bank balances</t>
  </si>
  <si>
    <t xml:space="preserve">   Other Debtors, Deposits and Pre-payment</t>
  </si>
  <si>
    <t>Current Liabilities</t>
  </si>
  <si>
    <t xml:space="preserve">   Short Term Borrowings</t>
  </si>
  <si>
    <t xml:space="preserve">   Provision for Taxation</t>
  </si>
  <si>
    <t xml:space="preserve">   Proposed Dividend</t>
  </si>
  <si>
    <t>Net Current Assets or Current Liabilities</t>
  </si>
  <si>
    <t>Shareholders' Funds</t>
  </si>
  <si>
    <t>Share Capital</t>
  </si>
  <si>
    <t>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</si>
  <si>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</si>
  <si>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</si>
  <si>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</si>
  <si>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</si>
  <si>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</si>
  <si>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</si>
  <si>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</si>
  <si>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</si>
  <si>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</si>
  <si>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Property, plant and equipment</t>
  </si>
  <si>
    <t>Investment property</t>
  </si>
  <si>
    <t>Goodwill on consolidation</t>
  </si>
  <si>
    <t>Other long term assets</t>
  </si>
  <si>
    <t xml:space="preserve">   Inventories</t>
  </si>
  <si>
    <t xml:space="preserve">   Trade Receivables</t>
  </si>
  <si>
    <t xml:space="preserve">   Trade payables</t>
  </si>
  <si>
    <t xml:space="preserve">   Other payables</t>
  </si>
  <si>
    <t>Deferred taxation</t>
  </si>
  <si>
    <t>Notes :</t>
  </si>
  <si>
    <t>1)</t>
  </si>
  <si>
    <t>Accounting Policies</t>
  </si>
  <si>
    <t>2)</t>
  </si>
  <si>
    <t>Exceptional Items</t>
  </si>
  <si>
    <t>3)</t>
  </si>
  <si>
    <t>Extraordinary Items</t>
  </si>
  <si>
    <t>4)</t>
  </si>
  <si>
    <t>Taxation</t>
  </si>
  <si>
    <t>CUMMULATIVE QUARTER</t>
  </si>
  <si>
    <t>CURRENT YEAR</t>
  </si>
  <si>
    <t>PRECEEDING YEAR</t>
  </si>
  <si>
    <t xml:space="preserve">CURRENT YEAR </t>
  </si>
  <si>
    <t>CORRESPONDING QUARTER</t>
  </si>
  <si>
    <t>CORRESPONDING PERIOD</t>
  </si>
  <si>
    <t>(RM'000)</t>
  </si>
  <si>
    <t>The tax figure contain the following:</t>
  </si>
  <si>
    <t xml:space="preserve">- Current period  </t>
  </si>
  <si>
    <t>- Over / under provision for previous</t>
  </si>
  <si>
    <t>-</t>
  </si>
  <si>
    <t xml:space="preserve"> years</t>
  </si>
  <si>
    <t>- Transfer to/(from) deferred taxation</t>
  </si>
  <si>
    <t>5)</t>
  </si>
  <si>
    <t>6)</t>
  </si>
  <si>
    <t>7)</t>
  </si>
  <si>
    <t>Purchase/Disposal of Quoted Securities</t>
  </si>
  <si>
    <t>a.</t>
  </si>
  <si>
    <t>There were no purchases / sales of quoted securities for the current financial period to-date.</t>
  </si>
  <si>
    <t>b.</t>
  </si>
  <si>
    <t>There were no investments in quoted shares as at end of the reporting period.</t>
  </si>
  <si>
    <t>8)</t>
  </si>
  <si>
    <t>Changes in the Composition of the Group</t>
  </si>
  <si>
    <t>9)</t>
  </si>
  <si>
    <t>Corporate Proposals</t>
  </si>
  <si>
    <t>10)</t>
  </si>
  <si>
    <t>Seasonal or Cyclic Factors</t>
  </si>
  <si>
    <t>The business operations of the Group are not materially affected by any seasonal or cyclical factors.</t>
  </si>
  <si>
    <t>11)</t>
  </si>
  <si>
    <t>12)</t>
  </si>
  <si>
    <t>Group Borrowings and Debt Securities</t>
  </si>
  <si>
    <t>Amount</t>
  </si>
  <si>
    <t>Denominated in Foreign Currency</t>
  </si>
  <si>
    <t>Foreign</t>
  </si>
  <si>
    <t>Foreign Currency</t>
  </si>
  <si>
    <t>Secured/</t>
  </si>
  <si>
    <t>Currency</t>
  </si>
  <si>
    <t>Amount (000)</t>
  </si>
  <si>
    <t>Unsecured</t>
  </si>
  <si>
    <t>Long-term borrowings</t>
  </si>
  <si>
    <t>N.A.</t>
  </si>
  <si>
    <t>Short-term borrowings:</t>
  </si>
  <si>
    <t>- Banker acceptance</t>
  </si>
  <si>
    <t>- Bank overdraft</t>
  </si>
  <si>
    <t>13)</t>
  </si>
  <si>
    <t>Contingent Liabilities</t>
  </si>
  <si>
    <t>14)</t>
  </si>
  <si>
    <t>Off Balance Sheet Financial Instruments</t>
  </si>
  <si>
    <t>15)</t>
  </si>
  <si>
    <t>Material Litigations</t>
  </si>
  <si>
    <t>16)</t>
  </si>
  <si>
    <t>Segmental Information</t>
  </si>
  <si>
    <t>17)</t>
  </si>
  <si>
    <t>Material Changes in Quarterly Results</t>
  </si>
  <si>
    <t>18)</t>
  </si>
  <si>
    <t>Review of the Performance of the Company and its Principal Subsidiaries</t>
  </si>
  <si>
    <t>19)</t>
  </si>
  <si>
    <t>Current year prospects</t>
  </si>
  <si>
    <t>The company is continuing to seek new opportunities in this challenging market environment.</t>
  </si>
  <si>
    <t>20)</t>
  </si>
  <si>
    <t>Profit Forecast and Profit Guarantee</t>
  </si>
  <si>
    <t>There were no profit forecast or profit guarantees issued during the financial period to-date.</t>
  </si>
  <si>
    <t>21)</t>
  </si>
  <si>
    <t>Dividend</t>
  </si>
  <si>
    <t>No dividend has been proposed till date for the current year.</t>
  </si>
  <si>
    <t>Material subsequent events</t>
  </si>
  <si>
    <t>30/06/2001</t>
  </si>
  <si>
    <t>30/06/2000</t>
  </si>
  <si>
    <t xml:space="preserve">The effective tax rate for the quarter and for the financial year-to-date  was lower than the statutory tax </t>
  </si>
  <si>
    <t xml:space="preserve">There were no changes in the composition of the group for the current financial period to-date  </t>
  </si>
  <si>
    <t xml:space="preserve">including business combination, acquisition or disposal of subsidiaries and long-term investments,  </t>
  </si>
  <si>
    <t>restructuring and discontinuing operations.</t>
  </si>
  <si>
    <t xml:space="preserve">There were no issuances and repayment of debt and equity securities, share buy-backs, share  </t>
  </si>
  <si>
    <t>period to-date.</t>
  </si>
  <si>
    <t xml:space="preserve">No segmental analysis is prepared as the Group is principally engaged in the manufacturing and sales </t>
  </si>
  <si>
    <t>of electrical conductivity grade copper wires, rods and strips.</t>
  </si>
  <si>
    <t xml:space="preserve">In the opinion of the Directors, the results of the operations for the Group have not been substantially </t>
  </si>
  <si>
    <t>affected by any item, transaction or event of a material and unusual nature as at the date of this report.</t>
  </si>
  <si>
    <t xml:space="preserve">The accounting policies and methods of computation followed in the quarterly financial statements are </t>
  </si>
  <si>
    <t>similar as compared with the annual financial statements for the financial year 2000.</t>
  </si>
  <si>
    <t>There were no exceptional items for the financial period under review.</t>
  </si>
  <si>
    <t>There were no extraordinary items for the financial period under review.</t>
  </si>
  <si>
    <t xml:space="preserve">There were no profits/(losses) on sale of unquoted investments and/or properties for the current </t>
  </si>
  <si>
    <t>financial period to-date.</t>
  </si>
  <si>
    <t>There were no corporate proposals announced but not completed as at 23rd August 2001.</t>
  </si>
  <si>
    <t>Issuances and Repayment of Debt and Equity Securities etc</t>
  </si>
  <si>
    <t xml:space="preserve">cancellations, shares held as treasury shares and resale of treasury shares for the current financial </t>
  </si>
  <si>
    <t>Group borrowings and debt securities as at 30/06/2001 are as follows:</t>
  </si>
  <si>
    <t>There were no contingent liabilities as at 23rd August 2001.</t>
  </si>
  <si>
    <t>There were no financial instruments with off-balance sheet risk as at 23rd August 2001.</t>
  </si>
  <si>
    <t>There were no material litigations pending as at 23rd August 2001.</t>
  </si>
  <si>
    <t>Pre-tax profit for the quarter of RM2.807 million was marginally higher compared to preceeding</t>
  </si>
  <si>
    <t>quarter pre-tax profit of RM2.721 million mainly due to increase in sales volumes.</t>
  </si>
  <si>
    <t xml:space="preserve">of RM5.528 million with turnover of RM344.630 million higher than corresponding half-year pre-tax </t>
  </si>
  <si>
    <t>There were no material events subsequent to the end of financial quarter as at 23rd August 2001.</t>
  </si>
  <si>
    <t>30/6/2001</t>
  </si>
  <si>
    <t>30/6/2000</t>
  </si>
  <si>
    <t>Profits/(losses) on sales of unquoted Investments and/or Properties</t>
  </si>
  <si>
    <t>turnover of RM168.518 million.  Cumulatively, for first half-year, the Group recorded a pre-tax profit</t>
  </si>
  <si>
    <t xml:space="preserve">The growth of Malaysian economy is now projected to be lower.  The slow down in exports is also </t>
  </si>
  <si>
    <t xml:space="preserve">adversely impacting  the business environment.   The domestic construction sector remains  </t>
  </si>
  <si>
    <t>oversupplied and growth in electric and electronic sectors has slowed down.</t>
  </si>
  <si>
    <t>profit of RM5.361 million and turnover of RM288.777 million.</t>
  </si>
  <si>
    <t xml:space="preserve">For the second quarter under review, the Group recorded a pre-tax profit of RM2.807 million and </t>
  </si>
  <si>
    <t>The market remains difficult due to slow recovery in domestic demand, oversupplied construction</t>
  </si>
  <si>
    <t>sector and intense competition.  The company succeeded in increasing sales at highly competitive</t>
  </si>
  <si>
    <t xml:space="preserve">prices during this period.  Financial position of many units in the wire and cable industry deteriorated </t>
  </si>
  <si>
    <t>affecting timely collections.</t>
  </si>
  <si>
    <t xml:space="preserve">of several units in the cable and wire industry.  The situation is being closely and continuously </t>
  </si>
  <si>
    <t>monitored.</t>
  </si>
  <si>
    <t>Credit risks have increased significantly in the domestic market due to deteriorating financial position</t>
  </si>
  <si>
    <t>The Board expects the performance of the Group for the financial year 2001 to be reasonable in the</t>
  </si>
  <si>
    <t>context of a difficult market environment.</t>
  </si>
  <si>
    <t>(i) (i) Profit /(loss) after income tax</t>
  </si>
  <si>
    <t xml:space="preserve">   (ii) Less minority interests</t>
  </si>
  <si>
    <t>(l) i) Extraordinary items</t>
  </si>
  <si>
    <t>rate prevailing in Malaysia due to utilisation of unabsorbed reinvestment allowances during the period.</t>
  </si>
  <si>
    <t>(a) Revenue</t>
  </si>
  <si>
    <t xml:space="preserve">(c) Other income </t>
  </si>
  <si>
    <t>(a) Profit/(loss) before finance cost,</t>
  </si>
  <si>
    <t>(b) Finance cost</t>
  </si>
  <si>
    <r>
      <t xml:space="preserve">Quarterly report on consolidated results of the Group for the second financial quarter ended  :   </t>
    </r>
    <r>
      <rPr>
        <b/>
        <sz val="10"/>
        <rFont val="Arial"/>
        <family val="2"/>
      </rPr>
      <t>30/06/2001</t>
    </r>
  </si>
  <si>
    <t>Net tangible assets per share (RM)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</si>
</sst>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0.00_);\(0.00\)"/>
    <numFmt numFmtId="167" formatCode="_(* #,##0_);_(* \(#,##0\);_(* &quot;-&quot;??_);_(@_)"/>
    <numFmt numFmtId="168" formatCode="#,##0;[Red]#,##0"/>
  </numFmts>
  <fonts count="1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9" fontId="0" fillId="0" borderId="0" xfId="19" applyAlignment="1">
      <alignment horizontal="center"/>
    </xf>
    <xf numFmtId="164" fontId="0" fillId="0" borderId="0" xfId="0" applyNumberFormat="1" applyAlignment="1">
      <alignment horizontal="center"/>
    </xf>
    <xf numFmtId="15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Alignment="1" quotePrefix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" xfId="0" applyNumberForma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1" fillId="0" borderId="5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8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4" fontId="8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5" fontId="8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 indent="1"/>
    </xf>
    <xf numFmtId="165" fontId="10" fillId="0" borderId="7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1" fillId="0" borderId="6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4" fontId="14" fillId="0" borderId="6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75" zoomScaleNormal="75" workbookViewId="0" topLeftCell="A1">
      <selection activeCell="C69" sqref="C69"/>
    </sheetView>
  </sheetViews>
  <sheetFormatPr defaultColWidth="9.140625" defaultRowHeight="12.75"/>
  <cols>
    <col min="1" max="1" width="4.140625" style="0" customWidth="1"/>
    <col min="2" max="2" width="35.8515625" style="0" customWidth="1"/>
    <col min="3" max="3" width="14.8515625" style="0" customWidth="1"/>
    <col min="4" max="4" width="18.28125" style="0" customWidth="1"/>
    <col min="5" max="5" width="3.28125" style="0" customWidth="1"/>
    <col min="6" max="6" width="16.7109375" style="0" customWidth="1"/>
    <col min="7" max="7" width="18.140625" style="0" customWidth="1"/>
  </cols>
  <sheetData>
    <row r="1" spans="4:7" ht="12.75">
      <c r="D1" s="1"/>
      <c r="E1" s="1"/>
      <c r="G1" s="2"/>
    </row>
    <row r="2" spans="4:7" ht="12.75">
      <c r="D2" s="1"/>
      <c r="E2" s="1"/>
      <c r="G2" s="2"/>
    </row>
    <row r="3" spans="2:7" ht="12.75">
      <c r="B3" s="3" t="s">
        <v>0</v>
      </c>
      <c r="G3" s="4"/>
    </row>
    <row r="5" spans="2:7" ht="12.75">
      <c r="B5" s="28" t="s">
        <v>215</v>
      </c>
      <c r="D5" s="5"/>
      <c r="E5" s="5"/>
      <c r="F5" s="14"/>
      <c r="G5" s="59"/>
    </row>
    <row r="6" ht="12.75">
      <c r="B6" t="s">
        <v>1</v>
      </c>
    </row>
    <row r="8" ht="12.75">
      <c r="B8" s="6" t="s">
        <v>2</v>
      </c>
    </row>
    <row r="9" spans="3:7" ht="12.75">
      <c r="C9" s="69" t="s">
        <v>3</v>
      </c>
      <c r="D9" s="69"/>
      <c r="E9" s="16"/>
      <c r="F9" s="69" t="s">
        <v>4</v>
      </c>
      <c r="G9" s="69"/>
    </row>
    <row r="10" spans="3:7" ht="12.75">
      <c r="C10" s="8" t="s">
        <v>5</v>
      </c>
      <c r="D10" s="8" t="s">
        <v>6</v>
      </c>
      <c r="E10" s="8"/>
      <c r="F10" s="8" t="s">
        <v>5</v>
      </c>
      <c r="G10" s="8" t="s">
        <v>6</v>
      </c>
    </row>
    <row r="11" spans="3:7" ht="12.75">
      <c r="C11" s="8" t="s">
        <v>7</v>
      </c>
      <c r="D11" s="8" t="s">
        <v>8</v>
      </c>
      <c r="E11" s="8"/>
      <c r="F11" s="8" t="s">
        <v>7</v>
      </c>
      <c r="G11" s="8" t="s">
        <v>8</v>
      </c>
    </row>
    <row r="12" spans="3:7" ht="12.75">
      <c r="C12" s="8" t="s">
        <v>9</v>
      </c>
      <c r="D12" s="8" t="s">
        <v>9</v>
      </c>
      <c r="E12" s="8"/>
      <c r="F12" s="8" t="s">
        <v>10</v>
      </c>
      <c r="G12" s="8" t="s">
        <v>11</v>
      </c>
    </row>
    <row r="13" spans="3:7" ht="12.75">
      <c r="C13" s="9" t="s">
        <v>160</v>
      </c>
      <c r="D13" s="9" t="s">
        <v>161</v>
      </c>
      <c r="E13" s="9"/>
      <c r="F13" s="9" t="str">
        <f>+C13</f>
        <v>30/06/2001</v>
      </c>
      <c r="G13" s="9" t="str">
        <f>+D13</f>
        <v>30/06/2000</v>
      </c>
    </row>
    <row r="14" spans="3:7" ht="12.75">
      <c r="C14" s="10" t="s">
        <v>100</v>
      </c>
      <c r="D14" s="10" t="s">
        <v>100</v>
      </c>
      <c r="E14" s="10"/>
      <c r="F14" s="10" t="s">
        <v>100</v>
      </c>
      <c r="G14" s="10" t="s">
        <v>100</v>
      </c>
    </row>
    <row r="15" spans="3:7" ht="12.75">
      <c r="C15" s="10"/>
      <c r="D15" s="10"/>
      <c r="E15" s="10"/>
      <c r="F15" s="10"/>
      <c r="G15" s="10"/>
    </row>
    <row r="16" spans="1:7" ht="12.75">
      <c r="A16">
        <v>1</v>
      </c>
      <c r="B16" s="28" t="s">
        <v>211</v>
      </c>
      <c r="C16" s="11">
        <v>168518</v>
      </c>
      <c r="D16" s="11">
        <v>156811</v>
      </c>
      <c r="E16" s="11"/>
      <c r="F16" s="11">
        <v>344630</v>
      </c>
      <c r="G16" s="11">
        <v>288777</v>
      </c>
    </row>
    <row r="17" spans="2:7" ht="12.75">
      <c r="B17" s="28"/>
      <c r="C17" s="11"/>
      <c r="D17" s="11"/>
      <c r="E17" s="11"/>
      <c r="F17" s="11"/>
      <c r="G17" s="11"/>
    </row>
    <row r="18" spans="2:7" ht="12.75">
      <c r="B18" s="28" t="s">
        <v>13</v>
      </c>
      <c r="C18" s="11">
        <v>0</v>
      </c>
      <c r="D18" s="11">
        <v>0</v>
      </c>
      <c r="E18" s="11"/>
      <c r="F18" s="11">
        <v>0</v>
      </c>
      <c r="G18" s="11">
        <v>0</v>
      </c>
    </row>
    <row r="19" spans="2:7" ht="12.75">
      <c r="B19" s="28"/>
      <c r="C19" s="11"/>
      <c r="D19" s="11"/>
      <c r="E19" s="11"/>
      <c r="F19" s="11"/>
      <c r="G19" s="11"/>
    </row>
    <row r="20" spans="2:7" ht="12.75">
      <c r="B20" s="28" t="s">
        <v>212</v>
      </c>
      <c r="C20" s="11">
        <v>415</v>
      </c>
      <c r="D20" s="11">
        <v>857</v>
      </c>
      <c r="E20" s="11"/>
      <c r="F20" s="11">
        <v>770</v>
      </c>
      <c r="G20" s="11">
        <v>1379</v>
      </c>
    </row>
    <row r="21" spans="2:7" ht="12.75">
      <c r="B21" s="28"/>
      <c r="C21" s="11"/>
      <c r="D21" s="11"/>
      <c r="E21" s="11"/>
      <c r="F21" s="11"/>
      <c r="G21" s="11"/>
    </row>
    <row r="22" spans="1:7" ht="12.75">
      <c r="A22">
        <v>2</v>
      </c>
      <c r="B22" s="28" t="s">
        <v>213</v>
      </c>
      <c r="C22" s="11">
        <v>5028</v>
      </c>
      <c r="D22" s="11">
        <v>5342</v>
      </c>
      <c r="E22" s="11"/>
      <c r="F22" s="11">
        <v>9418</v>
      </c>
      <c r="G22" s="11">
        <v>9822</v>
      </c>
    </row>
    <row r="23" spans="2:7" ht="12.75">
      <c r="B23" s="28" t="s">
        <v>22</v>
      </c>
      <c r="C23" s="11"/>
      <c r="D23" s="11"/>
      <c r="E23" s="11"/>
      <c r="F23" s="11"/>
      <c r="G23" s="11"/>
    </row>
    <row r="24" spans="2:7" ht="12.75">
      <c r="B24" s="28" t="s">
        <v>23</v>
      </c>
      <c r="C24" s="11"/>
      <c r="D24" s="11"/>
      <c r="E24" s="11"/>
      <c r="F24" s="12"/>
      <c r="G24" s="11"/>
    </row>
    <row r="25" spans="2:7" ht="12.75">
      <c r="B25" s="28" t="s">
        <v>24</v>
      </c>
      <c r="C25" s="11"/>
      <c r="D25" s="11"/>
      <c r="E25" s="11"/>
      <c r="F25" s="11"/>
      <c r="G25" s="11"/>
    </row>
    <row r="26" spans="2:7" ht="12.75">
      <c r="B26" s="28" t="s">
        <v>25</v>
      </c>
      <c r="C26" s="11"/>
      <c r="D26" s="11"/>
      <c r="E26" s="11"/>
      <c r="F26" s="11"/>
      <c r="G26" s="11"/>
    </row>
    <row r="27" spans="2:7" ht="12.75">
      <c r="B27" s="28"/>
      <c r="C27" s="11"/>
      <c r="D27" s="11"/>
      <c r="E27" s="11"/>
      <c r="F27" s="11"/>
      <c r="G27" s="11"/>
    </row>
    <row r="28" spans="2:7" ht="12.75">
      <c r="B28" s="28" t="s">
        <v>214</v>
      </c>
      <c r="C28" s="66">
        <v>-715</v>
      </c>
      <c r="D28" s="66">
        <v>-1046</v>
      </c>
      <c r="E28" s="66"/>
      <c r="F28" s="66">
        <v>-878</v>
      </c>
      <c r="G28" s="66">
        <v>-1455</v>
      </c>
    </row>
    <row r="29" spans="2:7" ht="12.75">
      <c r="B29" s="28"/>
      <c r="C29" s="66"/>
      <c r="D29" s="66"/>
      <c r="E29" s="66"/>
      <c r="F29" s="66"/>
      <c r="G29" s="66"/>
    </row>
    <row r="30" spans="2:7" ht="12.75">
      <c r="B30" s="28" t="s">
        <v>14</v>
      </c>
      <c r="C30" s="66">
        <v>-1506</v>
      </c>
      <c r="D30" s="66">
        <v>-1504</v>
      </c>
      <c r="E30" s="66"/>
      <c r="F30" s="66">
        <v>-3012</v>
      </c>
      <c r="G30" s="66">
        <v>-3006</v>
      </c>
    </row>
    <row r="31" spans="2:7" ht="12.75">
      <c r="B31" s="28"/>
      <c r="C31" s="11"/>
      <c r="D31" s="11"/>
      <c r="E31" s="11"/>
      <c r="F31" s="11"/>
      <c r="G31" s="11"/>
    </row>
    <row r="32" spans="2:7" ht="12.75">
      <c r="B32" s="28" t="s">
        <v>15</v>
      </c>
      <c r="C32" s="11">
        <v>0</v>
      </c>
      <c r="D32" s="11">
        <v>0</v>
      </c>
      <c r="E32" s="11"/>
      <c r="F32" s="11">
        <v>0</v>
      </c>
      <c r="G32" s="11">
        <v>0</v>
      </c>
    </row>
    <row r="33" spans="2:7" ht="12.75">
      <c r="B33" s="28"/>
      <c r="C33" s="11"/>
      <c r="D33" s="11"/>
      <c r="E33" s="11"/>
      <c r="F33" s="11"/>
      <c r="G33" s="11"/>
    </row>
    <row r="34" spans="2:7" ht="12.75">
      <c r="B34" s="28" t="s">
        <v>26</v>
      </c>
      <c r="C34" s="11">
        <f>SUM(C22:C33)</f>
        <v>2807</v>
      </c>
      <c r="D34" s="11">
        <f>SUM(D22:D33)</f>
        <v>2792</v>
      </c>
      <c r="E34" s="11"/>
      <c r="F34" s="11">
        <f>SUM(F22:F33)</f>
        <v>5528</v>
      </c>
      <c r="G34" s="11">
        <f>SUM(G22:G33)</f>
        <v>5361</v>
      </c>
    </row>
    <row r="35" spans="2:7" ht="12.75">
      <c r="B35" s="28" t="s">
        <v>24</v>
      </c>
      <c r="C35" s="11"/>
      <c r="D35" s="11"/>
      <c r="E35" s="11"/>
      <c r="F35" s="12"/>
      <c r="G35" s="11"/>
    </row>
    <row r="36" spans="2:7" ht="12.75">
      <c r="B36" s="28" t="s">
        <v>25</v>
      </c>
      <c r="C36" s="11"/>
      <c r="D36" s="11"/>
      <c r="E36" s="11"/>
      <c r="F36" s="11"/>
      <c r="G36" s="11"/>
    </row>
    <row r="37" spans="2:7" ht="12.75">
      <c r="B37" s="28"/>
      <c r="C37" s="11"/>
      <c r="D37" s="11"/>
      <c r="E37" s="11"/>
      <c r="F37" s="11"/>
      <c r="G37" s="11"/>
    </row>
    <row r="38" spans="2:7" ht="12.75">
      <c r="B38" s="28" t="s">
        <v>27</v>
      </c>
      <c r="C38" s="11">
        <v>0</v>
      </c>
      <c r="D38" s="11">
        <v>0</v>
      </c>
      <c r="E38" s="11"/>
      <c r="F38" s="11">
        <v>0</v>
      </c>
      <c r="G38" s="11">
        <v>0</v>
      </c>
    </row>
    <row r="39" spans="2:7" ht="12.75">
      <c r="B39" s="28" t="s">
        <v>28</v>
      </c>
      <c r="C39" s="11"/>
      <c r="D39" s="11"/>
      <c r="E39" s="11"/>
      <c r="F39" s="11"/>
      <c r="G39" s="11"/>
    </row>
    <row r="40" spans="2:7" ht="12.75">
      <c r="B40" s="28"/>
      <c r="C40" s="11"/>
      <c r="D40" s="11"/>
      <c r="E40" s="11"/>
      <c r="F40" s="11"/>
      <c r="G40" s="11"/>
    </row>
    <row r="41" spans="2:7" ht="12.75">
      <c r="B41" s="28" t="s">
        <v>29</v>
      </c>
      <c r="C41" s="11">
        <f>SUM(C34:C39)</f>
        <v>2807</v>
      </c>
      <c r="D41" s="11">
        <f>SUM(D34:D39)</f>
        <v>2792</v>
      </c>
      <c r="E41" s="11" t="s">
        <v>21</v>
      </c>
      <c r="F41" s="11">
        <f>SUM(F34:F39)</f>
        <v>5528</v>
      </c>
      <c r="G41" s="11">
        <f>SUM(G34:G39)</f>
        <v>5361</v>
      </c>
    </row>
    <row r="42" spans="2:7" ht="12.75">
      <c r="B42" s="28" t="s">
        <v>24</v>
      </c>
      <c r="C42" s="11"/>
      <c r="D42" s="11"/>
      <c r="E42" s="11"/>
      <c r="F42" s="11"/>
      <c r="G42" s="11"/>
    </row>
    <row r="43" spans="2:7" ht="12.75">
      <c r="B43" s="28" t="s">
        <v>30</v>
      </c>
      <c r="C43" s="11"/>
      <c r="D43" s="11"/>
      <c r="E43" s="11"/>
      <c r="F43" s="11"/>
      <c r="G43" s="11"/>
    </row>
    <row r="44" spans="2:7" ht="12.75">
      <c r="B44" s="28" t="s">
        <v>31</v>
      </c>
      <c r="C44" s="11"/>
      <c r="D44" s="11"/>
      <c r="E44" s="11"/>
      <c r="F44" s="11"/>
      <c r="G44" s="11"/>
    </row>
    <row r="45" spans="2:7" ht="12.75">
      <c r="B45" s="28"/>
      <c r="C45" s="11"/>
      <c r="D45" s="11"/>
      <c r="E45" s="11"/>
      <c r="F45" s="11"/>
      <c r="G45" s="11"/>
    </row>
    <row r="46" spans="2:7" ht="12.75">
      <c r="B46" s="28" t="s">
        <v>32</v>
      </c>
      <c r="C46" s="66">
        <v>-270</v>
      </c>
      <c r="D46" s="67">
        <v>-408</v>
      </c>
      <c r="E46" s="67"/>
      <c r="F46" s="68">
        <v>-514</v>
      </c>
      <c r="G46" s="67">
        <v>-967</v>
      </c>
    </row>
    <row r="47" spans="2:7" ht="12.75">
      <c r="B47" s="28"/>
      <c r="C47" s="11"/>
      <c r="D47" s="11"/>
      <c r="E47" s="11"/>
      <c r="F47" s="11"/>
      <c r="G47" s="11"/>
    </row>
    <row r="48" spans="2:7" ht="12.75">
      <c r="B48" s="28" t="s">
        <v>207</v>
      </c>
      <c r="C48" s="11">
        <f>SUM(C41:C47)</f>
        <v>2537</v>
      </c>
      <c r="D48" s="11">
        <f>SUM(D41:D47)</f>
        <v>2384</v>
      </c>
      <c r="E48" s="11" t="s">
        <v>21</v>
      </c>
      <c r="F48" s="11">
        <f>SUM(F41:F47)</f>
        <v>5014</v>
      </c>
      <c r="G48" s="11">
        <f>SUM(G41:G47)</f>
        <v>4394</v>
      </c>
    </row>
    <row r="49" spans="2:7" ht="12.75">
      <c r="B49" s="28" t="s">
        <v>16</v>
      </c>
      <c r="C49" s="11"/>
      <c r="D49" s="11"/>
      <c r="E49" s="11"/>
      <c r="F49" s="11"/>
      <c r="G49" s="11"/>
    </row>
    <row r="50" spans="2:7" ht="12.75">
      <c r="B50" s="28"/>
      <c r="C50" s="11"/>
      <c r="D50" s="11"/>
      <c r="E50" s="11"/>
      <c r="F50" s="11"/>
      <c r="G50" s="11"/>
    </row>
    <row r="51" spans="2:7" ht="12.75">
      <c r="B51" s="28" t="s">
        <v>208</v>
      </c>
      <c r="C51" s="11">
        <v>0</v>
      </c>
      <c r="D51" s="11">
        <v>0</v>
      </c>
      <c r="E51" s="11"/>
      <c r="F51" s="11">
        <v>0</v>
      </c>
      <c r="G51" s="11">
        <v>0</v>
      </c>
    </row>
    <row r="52" spans="2:7" ht="12.75">
      <c r="B52" s="28"/>
      <c r="C52" s="11"/>
      <c r="D52" s="11"/>
      <c r="E52" s="11"/>
      <c r="F52" s="11"/>
      <c r="G52" s="11"/>
    </row>
    <row r="53" spans="2:7" ht="12.75">
      <c r="B53" s="28" t="s">
        <v>34</v>
      </c>
      <c r="C53" s="11">
        <v>0</v>
      </c>
      <c r="D53" s="11">
        <v>0</v>
      </c>
      <c r="E53" s="11"/>
      <c r="F53" s="11">
        <v>0</v>
      </c>
      <c r="G53" s="11">
        <v>0</v>
      </c>
    </row>
    <row r="54" spans="2:7" ht="12.75">
      <c r="B54" s="28" t="s">
        <v>21</v>
      </c>
      <c r="C54" s="11"/>
      <c r="D54" s="11"/>
      <c r="E54" s="11"/>
      <c r="F54" s="11"/>
      <c r="G54" s="11"/>
    </row>
    <row r="55" spans="2:7" ht="12.75">
      <c r="B55" s="28" t="s">
        <v>35</v>
      </c>
      <c r="C55" s="11">
        <f>SUM(C48:C54)</f>
        <v>2537</v>
      </c>
      <c r="D55" s="11">
        <f>SUM(D48:D54)</f>
        <v>2384</v>
      </c>
      <c r="E55" s="11" t="s">
        <v>21</v>
      </c>
      <c r="F55" s="11">
        <f>SUM(F48:F54)</f>
        <v>5014</v>
      </c>
      <c r="G55" s="11">
        <f>SUM(G48:G54)</f>
        <v>4394</v>
      </c>
    </row>
    <row r="56" spans="2:7" ht="12.75">
      <c r="B56" s="28" t="s">
        <v>33</v>
      </c>
      <c r="C56" s="11"/>
      <c r="D56" s="11"/>
      <c r="E56" s="11"/>
      <c r="F56" s="11"/>
      <c r="G56" s="11"/>
    </row>
    <row r="57" spans="2:7" ht="12.75">
      <c r="B57" s="28"/>
      <c r="C57" s="11"/>
      <c r="D57" s="11"/>
      <c r="E57" s="11"/>
      <c r="F57" s="11"/>
      <c r="G57" s="11"/>
    </row>
    <row r="58" spans="2:7" ht="12.75">
      <c r="B58" s="28" t="s">
        <v>209</v>
      </c>
      <c r="C58" s="11">
        <v>0</v>
      </c>
      <c r="D58" s="11">
        <v>0</v>
      </c>
      <c r="E58" s="11"/>
      <c r="F58" s="11">
        <v>0</v>
      </c>
      <c r="G58" s="11">
        <v>0</v>
      </c>
    </row>
    <row r="59" spans="2:7" ht="12.75">
      <c r="B59" s="28" t="s">
        <v>17</v>
      </c>
      <c r="C59" s="11">
        <v>0</v>
      </c>
      <c r="D59" s="11">
        <v>0</v>
      </c>
      <c r="E59" s="11"/>
      <c r="F59" s="11">
        <v>0</v>
      </c>
      <c r="G59" s="11">
        <v>0</v>
      </c>
    </row>
    <row r="60" spans="2:7" ht="12.75">
      <c r="B60" s="28" t="s">
        <v>18</v>
      </c>
      <c r="C60" s="11">
        <v>0</v>
      </c>
      <c r="D60" s="11">
        <v>0</v>
      </c>
      <c r="E60" s="11"/>
      <c r="F60" s="11">
        <v>0</v>
      </c>
      <c r="G60" s="11">
        <v>0</v>
      </c>
    </row>
    <row r="61" spans="2:7" ht="12.75">
      <c r="B61" s="28" t="s">
        <v>19</v>
      </c>
      <c r="C61" s="11"/>
      <c r="D61" s="11"/>
      <c r="E61" s="11"/>
      <c r="F61" s="11"/>
      <c r="G61" s="11"/>
    </row>
    <row r="62" spans="2:7" ht="12.75">
      <c r="B62" s="28"/>
      <c r="C62" s="11"/>
      <c r="D62" s="11"/>
      <c r="E62" s="11"/>
      <c r="F62" s="11"/>
      <c r="G62" s="11"/>
    </row>
    <row r="63" spans="2:7" ht="12.75">
      <c r="B63" s="28" t="s">
        <v>36</v>
      </c>
      <c r="C63" s="11">
        <f>+C55-C60</f>
        <v>2537</v>
      </c>
      <c r="D63" s="11">
        <f>+D55-D60</f>
        <v>2384</v>
      </c>
      <c r="E63" s="11" t="s">
        <v>21</v>
      </c>
      <c r="F63" s="11">
        <f>+F55-F60</f>
        <v>5014</v>
      </c>
      <c r="G63" s="11">
        <f>+G55-G60</f>
        <v>4394</v>
      </c>
    </row>
    <row r="64" spans="2:7" ht="12.75">
      <c r="B64" s="28" t="s">
        <v>37</v>
      </c>
      <c r="C64" s="11"/>
      <c r="D64" s="11"/>
      <c r="E64" s="11"/>
      <c r="F64" s="11"/>
      <c r="G64" s="11"/>
    </row>
    <row r="65" spans="2:7" ht="12.75">
      <c r="B65" s="28"/>
      <c r="C65" s="11"/>
      <c r="D65" s="11"/>
      <c r="E65" s="11"/>
      <c r="F65" s="11"/>
      <c r="G65" s="11"/>
    </row>
    <row r="66" spans="1:7" ht="12.75">
      <c r="A66">
        <v>3</v>
      </c>
      <c r="B66" s="28" t="s">
        <v>41</v>
      </c>
      <c r="C66" s="11"/>
      <c r="D66" s="11"/>
      <c r="E66" s="11"/>
      <c r="F66" s="11"/>
      <c r="G66" s="11"/>
    </row>
    <row r="67" spans="2:7" ht="12.75">
      <c r="B67" s="28" t="s">
        <v>38</v>
      </c>
      <c r="C67" s="11"/>
      <c r="D67" s="11"/>
      <c r="E67" s="11"/>
      <c r="F67" s="11"/>
      <c r="G67" s="11"/>
    </row>
    <row r="68" spans="2:7" ht="12.75">
      <c r="B68" s="28" t="s">
        <v>39</v>
      </c>
      <c r="C68" s="11"/>
      <c r="D68" s="11"/>
      <c r="E68" s="11"/>
      <c r="F68" s="11"/>
      <c r="G68" s="11"/>
    </row>
    <row r="69" spans="2:7" ht="12.75">
      <c r="B69" s="28" t="s">
        <v>40</v>
      </c>
      <c r="C69" s="13">
        <v>6.3</v>
      </c>
      <c r="D69" s="13">
        <v>6</v>
      </c>
      <c r="E69" s="13"/>
      <c r="F69" s="13">
        <v>12.5</v>
      </c>
      <c r="G69" s="13">
        <v>11</v>
      </c>
    </row>
    <row r="70" spans="2:7" ht="12.75">
      <c r="B70" s="28" t="s">
        <v>20</v>
      </c>
      <c r="C70" s="10"/>
      <c r="D70" s="10"/>
      <c r="E70" s="10"/>
      <c r="F70" s="10"/>
      <c r="G70" s="10"/>
    </row>
    <row r="71" spans="2:7" ht="12.75">
      <c r="B71" s="28" t="s">
        <v>42</v>
      </c>
      <c r="C71" s="13">
        <v>6.3</v>
      </c>
      <c r="D71" s="13">
        <v>6</v>
      </c>
      <c r="E71" s="13"/>
      <c r="F71" s="13">
        <v>12.5</v>
      </c>
      <c r="G71" s="13">
        <v>11</v>
      </c>
    </row>
    <row r="72" spans="2:7" ht="12.75">
      <c r="B72" s="28" t="s">
        <v>20</v>
      </c>
      <c r="C72" s="10"/>
      <c r="D72" s="10"/>
      <c r="E72" s="10"/>
      <c r="F72" s="10"/>
      <c r="G72" s="10"/>
    </row>
    <row r="73" spans="2:5" ht="12.75">
      <c r="B73" s="28"/>
      <c r="D73" s="10"/>
      <c r="E73" s="10"/>
    </row>
    <row r="74" spans="4:5" ht="12.75">
      <c r="D74" s="10"/>
      <c r="E74" s="10"/>
    </row>
    <row r="75" spans="4:5" ht="12.75">
      <c r="D75" s="10"/>
      <c r="E75" s="10"/>
    </row>
    <row r="76" spans="4:5" ht="12.75">
      <c r="D76" s="10"/>
      <c r="E76" s="10"/>
    </row>
    <row r="77" spans="4:5" ht="12.75">
      <c r="D77" s="10"/>
      <c r="E77" s="10"/>
    </row>
    <row r="78" spans="4:5" ht="12.75">
      <c r="D78" s="10"/>
      <c r="E78" s="10"/>
    </row>
    <row r="79" spans="4:5" ht="12.75">
      <c r="D79" s="10"/>
      <c r="E79" s="10"/>
    </row>
    <row r="80" spans="4:5" ht="12.75">
      <c r="D80" s="10"/>
      <c r="E80" s="10"/>
    </row>
    <row r="81" spans="4:5" ht="12.75">
      <c r="D81" s="10"/>
      <c r="E81" s="10"/>
    </row>
    <row r="82" spans="4:5" ht="12.75">
      <c r="D82" s="10"/>
      <c r="E82" s="10"/>
    </row>
    <row r="83" spans="4:5" ht="12.75">
      <c r="D83" s="10"/>
      <c r="E83" s="10"/>
    </row>
    <row r="84" spans="4:5" ht="12.75">
      <c r="D84" s="10"/>
      <c r="E84" s="10"/>
    </row>
    <row r="85" spans="4:5" ht="12.75">
      <c r="D85" s="10"/>
      <c r="E85" s="10"/>
    </row>
    <row r="86" spans="4:5" ht="12.75">
      <c r="D86" s="10"/>
      <c r="E86" s="10"/>
    </row>
    <row r="87" spans="4:5" ht="12.75">
      <c r="D87" s="10"/>
      <c r="E87" s="10"/>
    </row>
    <row r="88" spans="4:5" ht="12.75">
      <c r="D88" s="10"/>
      <c r="E88" s="10"/>
    </row>
  </sheetData>
  <mergeCells count="2">
    <mergeCell ref="C9:D9"/>
    <mergeCell ref="F9:G9"/>
  </mergeCells>
  <printOptions horizontalCentered="1"/>
  <pageMargins left="0.42" right="0.26" top="0.32" bottom="0.22" header="0.25" footer="0.19"/>
  <pageSetup horizontalDpi="600" verticalDpi="600" orientation="portrait" scale="80" r:id="rId1"/>
  <headerFooter alignWithMargins="0">
    <oddHeader>&amp;C&amp;"Arial,Bold"&amp;12METROD (MALAYSIA) BERHAD&amp;"Arial,Regular"&amp;10
(Company No. : 66954-H)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workbookViewId="0" topLeftCell="A1">
      <selection activeCell="E48" sqref="E48"/>
    </sheetView>
  </sheetViews>
  <sheetFormatPr defaultColWidth="9.140625" defaultRowHeight="12.75"/>
  <cols>
    <col min="1" max="1" width="5.28125" style="0" customWidth="1"/>
    <col min="2" max="2" width="45.7109375" style="0" customWidth="1"/>
    <col min="3" max="3" width="13.140625" style="0" hidden="1" customWidth="1"/>
    <col min="4" max="4" width="3.7109375" style="15" customWidth="1"/>
    <col min="5" max="5" width="12.28125" style="0" customWidth="1"/>
    <col min="6" max="6" width="3.7109375" style="15" customWidth="1"/>
    <col min="7" max="7" width="13.421875" style="0" customWidth="1"/>
  </cols>
  <sheetData>
    <row r="1" spans="2:7" ht="12.75">
      <c r="B1" s="3" t="s">
        <v>43</v>
      </c>
      <c r="G1" s="4"/>
    </row>
    <row r="2" ht="12.75">
      <c r="B2" s="6" t="s">
        <v>44</v>
      </c>
    </row>
    <row r="3" spans="3:7" ht="12.75">
      <c r="C3" s="1" t="s">
        <v>45</v>
      </c>
      <c r="D3" s="16"/>
      <c r="E3" s="1" t="s">
        <v>45</v>
      </c>
      <c r="F3" s="16"/>
      <c r="G3" s="1" t="s">
        <v>45</v>
      </c>
    </row>
    <row r="4" spans="3:7" ht="12.75">
      <c r="C4" s="1" t="s">
        <v>46</v>
      </c>
      <c r="D4" s="16"/>
      <c r="E4" s="1" t="s">
        <v>46</v>
      </c>
      <c r="F4" s="16"/>
      <c r="G4" s="1" t="s">
        <v>47</v>
      </c>
    </row>
    <row r="5" spans="3:7" ht="12.75">
      <c r="C5" s="1" t="s">
        <v>48</v>
      </c>
      <c r="D5" s="16"/>
      <c r="E5" s="1" t="s">
        <v>5</v>
      </c>
      <c r="F5" s="16"/>
      <c r="G5" s="1" t="s">
        <v>49</v>
      </c>
    </row>
    <row r="6" spans="3:7" ht="12.75">
      <c r="C6" s="1" t="s">
        <v>9</v>
      </c>
      <c r="D6" s="16"/>
      <c r="E6" s="1" t="s">
        <v>9</v>
      </c>
      <c r="F6" s="16"/>
      <c r="G6" s="1" t="s">
        <v>50</v>
      </c>
    </row>
    <row r="7" spans="3:7" ht="12.75">
      <c r="C7" s="7"/>
      <c r="D7" s="17"/>
      <c r="E7" s="18" t="s">
        <v>160</v>
      </c>
      <c r="F7" s="16"/>
      <c r="G7" s="18" t="s">
        <v>51</v>
      </c>
    </row>
    <row r="8" spans="3:7" ht="12.75">
      <c r="C8" s="1" t="s">
        <v>12</v>
      </c>
      <c r="D8" s="16"/>
      <c r="E8" s="1" t="s">
        <v>12</v>
      </c>
      <c r="F8" s="16"/>
      <c r="G8" s="1" t="s">
        <v>12</v>
      </c>
    </row>
    <row r="10" spans="1:7" ht="12.75">
      <c r="A10">
        <v>1</v>
      </c>
      <c r="B10" t="s">
        <v>76</v>
      </c>
      <c r="C10" s="19">
        <v>62171</v>
      </c>
      <c r="D10" s="20"/>
      <c r="E10" s="19">
        <v>50258</v>
      </c>
      <c r="F10" s="20"/>
      <c r="G10" s="19">
        <v>53200</v>
      </c>
    </row>
    <row r="11" spans="3:7" ht="12.75">
      <c r="C11" s="19"/>
      <c r="D11" s="20"/>
      <c r="E11" s="19"/>
      <c r="F11" s="20"/>
      <c r="G11" s="19"/>
    </row>
    <row r="12" spans="1:7" ht="12.75">
      <c r="A12">
        <v>2</v>
      </c>
      <c r="B12" t="s">
        <v>77</v>
      </c>
      <c r="C12" s="19"/>
      <c r="D12" s="20"/>
      <c r="E12" s="19">
        <v>0</v>
      </c>
      <c r="F12" s="20"/>
      <c r="G12" s="19">
        <v>0</v>
      </c>
    </row>
    <row r="13" spans="3:7" ht="12.75">
      <c r="C13" s="19"/>
      <c r="D13" s="20"/>
      <c r="E13" s="19"/>
      <c r="F13" s="20"/>
      <c r="G13" s="19"/>
    </row>
    <row r="14" spans="1:7" ht="12.75">
      <c r="A14">
        <v>3</v>
      </c>
      <c r="B14" t="s">
        <v>52</v>
      </c>
      <c r="C14" s="19">
        <v>0</v>
      </c>
      <c r="D14" s="20"/>
      <c r="E14" s="19">
        <v>0</v>
      </c>
      <c r="F14" s="20"/>
      <c r="G14" s="19">
        <v>0</v>
      </c>
    </row>
    <row r="15" spans="3:7" ht="12.75">
      <c r="C15" s="19"/>
      <c r="D15" s="20"/>
      <c r="E15" s="19"/>
      <c r="F15" s="20"/>
      <c r="G15" s="19"/>
    </row>
    <row r="16" spans="1:7" ht="12.75">
      <c r="A16">
        <v>4</v>
      </c>
      <c r="B16" t="s">
        <v>53</v>
      </c>
      <c r="C16" s="19">
        <v>1747</v>
      </c>
      <c r="D16" s="20"/>
      <c r="E16" s="19">
        <v>1747</v>
      </c>
      <c r="F16" s="20"/>
      <c r="G16" s="19">
        <v>1747</v>
      </c>
    </row>
    <row r="17" spans="3:7" ht="12.75">
      <c r="C17" s="19"/>
      <c r="D17" s="20"/>
      <c r="E17" s="19"/>
      <c r="F17" s="20"/>
      <c r="G17" s="19"/>
    </row>
    <row r="18" spans="1:7" ht="12.75">
      <c r="A18">
        <v>5</v>
      </c>
      <c r="B18" t="s">
        <v>78</v>
      </c>
      <c r="C18" s="19"/>
      <c r="D18" s="20"/>
      <c r="E18" s="19">
        <v>0</v>
      </c>
      <c r="F18" s="20"/>
      <c r="G18" s="19">
        <v>0</v>
      </c>
    </row>
    <row r="19" spans="3:7" ht="12.75">
      <c r="C19" s="19"/>
      <c r="D19" s="20"/>
      <c r="E19" s="19"/>
      <c r="F19" s="20"/>
      <c r="G19" s="19"/>
    </row>
    <row r="20" spans="1:7" ht="12.75">
      <c r="A20">
        <v>6</v>
      </c>
      <c r="B20" t="s">
        <v>54</v>
      </c>
      <c r="C20" s="19"/>
      <c r="D20" s="20"/>
      <c r="E20" s="19">
        <v>0</v>
      </c>
      <c r="F20" s="20"/>
      <c r="G20" s="19">
        <v>0</v>
      </c>
    </row>
    <row r="21" spans="3:7" ht="12.75">
      <c r="C21" s="19"/>
      <c r="D21" s="20"/>
      <c r="E21" s="19"/>
      <c r="F21" s="20"/>
      <c r="G21" s="19"/>
    </row>
    <row r="22" spans="1:7" ht="12.75">
      <c r="A22">
        <v>7</v>
      </c>
      <c r="B22" t="s">
        <v>79</v>
      </c>
      <c r="C22" s="19"/>
      <c r="D22" s="20"/>
      <c r="E22" s="19">
        <v>0</v>
      </c>
      <c r="F22" s="20"/>
      <c r="G22" s="19">
        <v>0</v>
      </c>
    </row>
    <row r="23" spans="3:7" ht="12.75">
      <c r="C23" s="19"/>
      <c r="D23" s="20"/>
      <c r="E23" s="19"/>
      <c r="F23" s="20"/>
      <c r="G23" s="19"/>
    </row>
    <row r="24" spans="1:7" ht="12.75">
      <c r="A24">
        <v>8</v>
      </c>
      <c r="B24" t="s">
        <v>55</v>
      </c>
      <c r="C24" s="19"/>
      <c r="D24" s="20"/>
      <c r="E24" s="19"/>
      <c r="F24" s="20"/>
      <c r="G24" s="19"/>
    </row>
    <row r="25" spans="2:7" ht="12.75">
      <c r="B25" t="s">
        <v>80</v>
      </c>
      <c r="C25" s="21">
        <v>39904</v>
      </c>
      <c r="D25" s="20"/>
      <c r="E25" s="22">
        <v>39776</v>
      </c>
      <c r="F25" s="20"/>
      <c r="G25" s="21">
        <v>78153</v>
      </c>
    </row>
    <row r="26" spans="2:7" ht="12.75">
      <c r="B26" t="s">
        <v>81</v>
      </c>
      <c r="C26" s="23">
        <v>39624</v>
      </c>
      <c r="D26" s="20"/>
      <c r="E26" s="23">
        <v>72131</v>
      </c>
      <c r="F26" s="20"/>
      <c r="G26" s="23">
        <v>44006</v>
      </c>
    </row>
    <row r="27" spans="2:7" ht="12.75">
      <c r="B27" t="s">
        <v>56</v>
      </c>
      <c r="C27" s="23">
        <v>53800</v>
      </c>
      <c r="D27" s="20"/>
      <c r="E27" s="23">
        <v>18000</v>
      </c>
      <c r="F27" s="20"/>
      <c r="G27" s="23">
        <v>51000</v>
      </c>
    </row>
    <row r="28" spans="2:7" ht="12.75">
      <c r="B28" t="s">
        <v>57</v>
      </c>
      <c r="C28" s="23">
        <f>305+919</f>
        <v>1224</v>
      </c>
      <c r="D28" s="20"/>
      <c r="E28" s="23">
        <v>3389</v>
      </c>
      <c r="F28" s="20"/>
      <c r="G28" s="23">
        <v>6740</v>
      </c>
    </row>
    <row r="29" spans="2:7" ht="12.75">
      <c r="B29" t="s">
        <v>58</v>
      </c>
      <c r="C29" s="24">
        <v>1271</v>
      </c>
      <c r="D29" s="20"/>
      <c r="E29" s="24">
        <v>2348</v>
      </c>
      <c r="F29" s="20"/>
      <c r="G29" s="24">
        <v>2111</v>
      </c>
    </row>
    <row r="30" spans="3:7" ht="12.75">
      <c r="C30" s="23">
        <f>SUM(C25:C29)</f>
        <v>135823</v>
      </c>
      <c r="D30" s="20"/>
      <c r="E30" s="25">
        <f>SUM(E25:E29)</f>
        <v>135644</v>
      </c>
      <c r="F30" s="20"/>
      <c r="G30" s="25">
        <f>SUM(G25:G29)</f>
        <v>182010</v>
      </c>
    </row>
    <row r="31" spans="1:7" ht="12.75">
      <c r="A31" t="s">
        <v>21</v>
      </c>
      <c r="C31" s="23"/>
      <c r="D31" s="20"/>
      <c r="E31" s="23"/>
      <c r="F31" s="20"/>
      <c r="G31" s="23"/>
    </row>
    <row r="32" spans="1:7" ht="12.75">
      <c r="A32">
        <v>9</v>
      </c>
      <c r="B32" t="s">
        <v>59</v>
      </c>
      <c r="C32" s="23"/>
      <c r="D32" s="20"/>
      <c r="E32" s="23"/>
      <c r="F32" s="20"/>
      <c r="G32" s="23"/>
    </row>
    <row r="33" spans="2:7" ht="12.75">
      <c r="B33" t="s">
        <v>82</v>
      </c>
      <c r="C33" s="23">
        <v>44163</v>
      </c>
      <c r="D33" s="20"/>
      <c r="E33" s="23">
        <v>-76533</v>
      </c>
      <c r="F33" s="20"/>
      <c r="G33" s="23">
        <v>86820</v>
      </c>
    </row>
    <row r="34" spans="2:7" ht="12.75">
      <c r="B34" t="s">
        <v>83</v>
      </c>
      <c r="C34" s="23">
        <v>14905</v>
      </c>
      <c r="D34" s="20"/>
      <c r="E34" s="23">
        <v>8699</v>
      </c>
      <c r="F34" s="20"/>
      <c r="G34" s="23">
        <v>6727</v>
      </c>
    </row>
    <row r="35" spans="2:7" ht="12.75">
      <c r="B35" t="s">
        <v>60</v>
      </c>
      <c r="C35" s="23">
        <v>15303</v>
      </c>
      <c r="D35" s="20"/>
      <c r="E35" s="23">
        <v>116458</v>
      </c>
      <c r="F35" s="20"/>
      <c r="G35" s="23">
        <v>8476</v>
      </c>
    </row>
    <row r="36" spans="2:7" ht="12.75">
      <c r="B36" t="s">
        <v>61</v>
      </c>
      <c r="C36" s="23">
        <v>1770</v>
      </c>
      <c r="D36" s="20"/>
      <c r="E36" s="23">
        <v>-133</v>
      </c>
      <c r="F36" s="20"/>
      <c r="G36" s="23">
        <v>633</v>
      </c>
    </row>
    <row r="37" spans="2:7" ht="12.75">
      <c r="B37" t="s">
        <v>62</v>
      </c>
      <c r="C37" s="24">
        <v>4000</v>
      </c>
      <c r="D37" s="20"/>
      <c r="E37" s="24">
        <v>4000</v>
      </c>
      <c r="F37" s="20"/>
      <c r="G37" s="24">
        <v>4000</v>
      </c>
    </row>
    <row r="38" spans="3:7" ht="12.75">
      <c r="C38" s="24">
        <f>SUM(C33:C37)</f>
        <v>80141</v>
      </c>
      <c r="D38" s="20"/>
      <c r="E38" s="24">
        <f>SUM(E33:E37)</f>
        <v>52491</v>
      </c>
      <c r="F38" s="20"/>
      <c r="G38" s="24">
        <f>SUM(G33:G37)</f>
        <v>106656</v>
      </c>
    </row>
    <row r="39" spans="3:7" ht="12.75">
      <c r="C39" s="19"/>
      <c r="D39" s="20"/>
      <c r="E39" s="19"/>
      <c r="F39" s="20"/>
      <c r="G39" s="19"/>
    </row>
    <row r="40" spans="1:7" ht="12.75">
      <c r="A40">
        <v>10</v>
      </c>
      <c r="B40" t="s">
        <v>63</v>
      </c>
      <c r="C40" s="19">
        <f>+C30-C38</f>
        <v>55682</v>
      </c>
      <c r="D40" s="20"/>
      <c r="E40" s="19">
        <f>+E30-E38</f>
        <v>83153</v>
      </c>
      <c r="F40" s="20"/>
      <c r="G40" s="19">
        <f>+G30-G38</f>
        <v>75354</v>
      </c>
    </row>
    <row r="41" spans="3:7" ht="13.5" thickBot="1">
      <c r="C41" s="26">
        <f>+C10+C14+C16+C20+C40</f>
        <v>119600</v>
      </c>
      <c r="D41" s="27"/>
      <c r="E41" s="26">
        <f>+E10+E14+E16+E20+E40</f>
        <v>135158</v>
      </c>
      <c r="F41" s="27"/>
      <c r="G41" s="26">
        <f>+G10+G14+G16+G20+G40</f>
        <v>130301</v>
      </c>
    </row>
    <row r="42" spans="3:7" ht="13.5" thickTop="1">
      <c r="C42" s="19"/>
      <c r="D42" s="20"/>
      <c r="E42" s="19"/>
      <c r="F42" s="20"/>
      <c r="G42" s="19"/>
    </row>
    <row r="43" spans="1:7" ht="12.75">
      <c r="A43">
        <v>11</v>
      </c>
      <c r="B43" t="s">
        <v>64</v>
      </c>
      <c r="C43" s="19"/>
      <c r="D43" s="20"/>
      <c r="E43" s="19"/>
      <c r="F43" s="20"/>
      <c r="G43" s="19"/>
    </row>
    <row r="44" spans="2:7" ht="12.75">
      <c r="B44" t="s">
        <v>65</v>
      </c>
      <c r="C44" s="19">
        <v>40000</v>
      </c>
      <c r="D44" s="20"/>
      <c r="E44" s="19">
        <v>40000</v>
      </c>
      <c r="F44" s="20"/>
      <c r="G44" s="19">
        <v>40000</v>
      </c>
    </row>
    <row r="45" spans="2:7" ht="12.75">
      <c r="B45" s="28" t="s">
        <v>66</v>
      </c>
      <c r="C45" s="19"/>
      <c r="D45" s="20"/>
      <c r="E45" s="19"/>
      <c r="F45" s="20"/>
      <c r="G45" s="19"/>
    </row>
    <row r="46" spans="2:7" ht="12.75">
      <c r="B46" t="s">
        <v>67</v>
      </c>
      <c r="C46" s="21">
        <v>16200</v>
      </c>
      <c r="D46" s="20"/>
      <c r="E46" s="20">
        <v>16200</v>
      </c>
      <c r="F46" s="20"/>
      <c r="G46" s="20">
        <v>16200</v>
      </c>
    </row>
    <row r="47" spans="2:7" ht="12.75">
      <c r="B47" t="s">
        <v>68</v>
      </c>
      <c r="C47" s="23"/>
      <c r="D47" s="20"/>
      <c r="E47" s="20">
        <v>0</v>
      </c>
      <c r="F47" s="20"/>
      <c r="G47" s="20">
        <v>0</v>
      </c>
    </row>
    <row r="48" spans="2:7" ht="12.75">
      <c r="B48" t="s">
        <v>69</v>
      </c>
      <c r="C48" s="23"/>
      <c r="D48" s="20"/>
      <c r="E48" s="20">
        <v>0</v>
      </c>
      <c r="F48" s="20"/>
      <c r="G48" s="20">
        <v>0</v>
      </c>
    </row>
    <row r="49" spans="2:7" ht="12.75">
      <c r="B49" t="s">
        <v>70</v>
      </c>
      <c r="C49" s="23"/>
      <c r="D49" s="20"/>
      <c r="E49" s="20">
        <v>0</v>
      </c>
      <c r="F49" s="20"/>
      <c r="G49" s="20">
        <v>0</v>
      </c>
    </row>
    <row r="50" spans="2:9" ht="12.75">
      <c r="B50" t="s">
        <v>71</v>
      </c>
      <c r="C50" s="23">
        <v>59874</v>
      </c>
      <c r="D50" s="20"/>
      <c r="E50" s="20">
        <v>74128</v>
      </c>
      <c r="F50" s="20"/>
      <c r="G50" s="20">
        <f>73114-4000</f>
        <v>69114</v>
      </c>
      <c r="I50" s="19" t="s">
        <v>21</v>
      </c>
    </row>
    <row r="51" spans="2:7" ht="12.75">
      <c r="B51" t="s">
        <v>72</v>
      </c>
      <c r="C51" s="24"/>
      <c r="D51" s="20"/>
      <c r="E51" s="29">
        <v>0</v>
      </c>
      <c r="F51" s="20"/>
      <c r="G51" s="29">
        <v>0</v>
      </c>
    </row>
    <row r="52" spans="3:7" ht="12.75">
      <c r="C52" s="19" t="e">
        <f>+#REF!+C44</f>
        <v>#REF!</v>
      </c>
      <c r="D52" s="20"/>
      <c r="E52" s="19">
        <f>SUM(E44:E51)</f>
        <v>130328</v>
      </c>
      <c r="F52" s="20"/>
      <c r="G52" s="19">
        <f>SUM(G44:G51)</f>
        <v>125314</v>
      </c>
    </row>
    <row r="53" spans="3:7" ht="12.75">
      <c r="C53" s="19"/>
      <c r="D53" s="20"/>
      <c r="E53" s="19"/>
      <c r="F53" s="20"/>
      <c r="G53" s="19"/>
    </row>
    <row r="54" spans="1:7" ht="12.75">
      <c r="A54">
        <v>12</v>
      </c>
      <c r="B54" t="s">
        <v>73</v>
      </c>
      <c r="C54" s="19">
        <v>0</v>
      </c>
      <c r="D54" s="20"/>
      <c r="E54" s="19">
        <v>0</v>
      </c>
      <c r="F54" s="20"/>
      <c r="G54" s="19">
        <v>0</v>
      </c>
    </row>
    <row r="55" spans="3:7" ht="12.75">
      <c r="C55" s="19"/>
      <c r="D55" s="20"/>
      <c r="E55" s="19"/>
      <c r="F55" s="20"/>
      <c r="G55" s="19"/>
    </row>
    <row r="56" spans="1:7" ht="12.75">
      <c r="A56">
        <v>13</v>
      </c>
      <c r="B56" t="s">
        <v>74</v>
      </c>
      <c r="C56" s="19">
        <v>0</v>
      </c>
      <c r="D56" s="20"/>
      <c r="E56" s="19">
        <v>0</v>
      </c>
      <c r="F56" s="20"/>
      <c r="G56" s="19">
        <v>0</v>
      </c>
    </row>
    <row r="57" spans="3:7" ht="12.75">
      <c r="C57" s="19"/>
      <c r="D57" s="20"/>
      <c r="E57" s="19"/>
      <c r="F57" s="20"/>
      <c r="G57" s="19"/>
    </row>
    <row r="58" spans="1:7" ht="12.75">
      <c r="A58">
        <v>14</v>
      </c>
      <c r="B58" t="s">
        <v>75</v>
      </c>
      <c r="C58" s="19">
        <v>3526</v>
      </c>
      <c r="D58" s="20"/>
      <c r="E58" s="19">
        <v>1540</v>
      </c>
      <c r="F58" s="20"/>
      <c r="G58" s="19">
        <f>1438</f>
        <v>1438</v>
      </c>
    </row>
    <row r="59" spans="3:7" ht="12.75">
      <c r="C59" s="19"/>
      <c r="D59" s="20"/>
      <c r="E59" s="19"/>
      <c r="F59" s="20"/>
      <c r="G59" s="19"/>
    </row>
    <row r="60" spans="1:7" ht="12.75">
      <c r="A60">
        <v>15</v>
      </c>
      <c r="B60" t="s">
        <v>84</v>
      </c>
      <c r="C60" s="19">
        <v>3526</v>
      </c>
      <c r="D60" s="20"/>
      <c r="E60" s="19">
        <v>3290</v>
      </c>
      <c r="F60" s="20"/>
      <c r="G60" s="19">
        <f>3549</f>
        <v>3549</v>
      </c>
    </row>
    <row r="61" spans="3:7" ht="13.5" thickBot="1">
      <c r="C61" s="26" t="e">
        <f>SUM(C52:C60)</f>
        <v>#REF!</v>
      </c>
      <c r="D61" s="27"/>
      <c r="E61" s="26">
        <f>SUM(E52:E60)</f>
        <v>135158</v>
      </c>
      <c r="F61" s="27"/>
      <c r="G61" s="26">
        <f>SUM(G52:G60)</f>
        <v>130301</v>
      </c>
    </row>
    <row r="62" spans="3:7" ht="13.5" hidden="1" thickTop="1">
      <c r="C62" s="19" t="e">
        <f>+C41-C61</f>
        <v>#REF!</v>
      </c>
      <c r="D62" s="20"/>
      <c r="E62" s="19">
        <f>+E41-E61</f>
        <v>0</v>
      </c>
      <c r="F62" s="20"/>
      <c r="G62" s="19">
        <f>+G41-G61</f>
        <v>0</v>
      </c>
    </row>
    <row r="63" spans="3:7" ht="13.5" thickTop="1">
      <c r="C63" s="19"/>
      <c r="D63" s="20"/>
      <c r="E63" s="19"/>
      <c r="F63" s="20"/>
      <c r="G63" s="19"/>
    </row>
    <row r="64" spans="3:7" ht="12.75">
      <c r="C64" s="19"/>
      <c r="D64" s="20"/>
      <c r="E64" s="19"/>
      <c r="F64" s="20"/>
      <c r="G64" s="19"/>
    </row>
    <row r="65" spans="1:7" ht="12.75">
      <c r="A65">
        <v>16</v>
      </c>
      <c r="B65" t="s">
        <v>216</v>
      </c>
      <c r="C65" s="30" t="e">
        <f>+C52/40000</f>
        <v>#REF!</v>
      </c>
      <c r="D65" s="31"/>
      <c r="E65" s="30">
        <v>3.26</v>
      </c>
      <c r="F65" s="32"/>
      <c r="G65" s="30">
        <v>3.13</v>
      </c>
    </row>
  </sheetData>
  <printOptions horizontalCentered="1"/>
  <pageMargins left="0.76" right="0.41" top="0.38" bottom="0.34" header="0.25" footer="0.19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5"/>
  <sheetViews>
    <sheetView workbookViewId="0" topLeftCell="A1">
      <selection activeCell="A88" sqref="A88"/>
    </sheetView>
  </sheetViews>
  <sheetFormatPr defaultColWidth="9.140625" defaultRowHeight="12.75"/>
  <cols>
    <col min="1" max="1" width="3.7109375" style="57" customWidth="1"/>
    <col min="2" max="2" width="3.8515625" style="34" customWidth="1"/>
    <col min="3" max="3" width="13.7109375" style="34" customWidth="1"/>
    <col min="4" max="4" width="8.7109375" style="34" customWidth="1"/>
    <col min="5" max="5" width="8.28125" style="34" customWidth="1"/>
    <col min="6" max="6" width="2.00390625" style="34" customWidth="1"/>
    <col min="7" max="7" width="11.7109375" style="34" customWidth="1"/>
    <col min="8" max="8" width="1.7109375" style="34" customWidth="1"/>
    <col min="9" max="9" width="17.00390625" style="34" customWidth="1"/>
    <col min="10" max="10" width="1.57421875" style="34" customWidth="1"/>
    <col min="11" max="11" width="10.28125" style="34" customWidth="1"/>
    <col min="12" max="12" width="1.1484375" style="34" hidden="1" customWidth="1"/>
    <col min="13" max="13" width="15.140625" style="34" customWidth="1"/>
    <col min="14" max="16384" width="7.8515625" style="34" customWidth="1"/>
  </cols>
  <sheetData>
    <row r="1" ht="15">
      <c r="A1" s="33" t="s">
        <v>85</v>
      </c>
    </row>
    <row r="2" ht="9.75" customHeight="1">
      <c r="A2" s="33"/>
    </row>
    <row r="3" spans="1:2" ht="15.75">
      <c r="A3" s="35" t="s">
        <v>86</v>
      </c>
      <c r="B3" s="36" t="s">
        <v>87</v>
      </c>
    </row>
    <row r="4" s="37" customFormat="1" ht="14.25">
      <c r="B4" s="37" t="s">
        <v>172</v>
      </c>
    </row>
    <row r="5" spans="1:2" s="37" customFormat="1" ht="15">
      <c r="A5" s="35"/>
      <c r="B5" s="37" t="s">
        <v>173</v>
      </c>
    </row>
    <row r="6" s="37" customFormat="1" ht="12" customHeight="1">
      <c r="A6" s="35"/>
    </row>
    <row r="7" spans="1:2" s="37" customFormat="1" ht="15" customHeight="1">
      <c r="A7" s="35" t="s">
        <v>88</v>
      </c>
      <c r="B7" s="36" t="s">
        <v>89</v>
      </c>
    </row>
    <row r="8" s="37" customFormat="1" ht="14.25">
      <c r="B8" s="37" t="s">
        <v>174</v>
      </c>
    </row>
    <row r="9" s="37" customFormat="1" ht="11.25" customHeight="1">
      <c r="A9" s="35"/>
    </row>
    <row r="10" spans="1:2" s="37" customFormat="1" ht="15" customHeight="1">
      <c r="A10" s="35" t="s">
        <v>90</v>
      </c>
      <c r="B10" s="36" t="s">
        <v>91</v>
      </c>
    </row>
    <row r="11" s="37" customFormat="1" ht="14.25">
      <c r="B11" s="37" t="s">
        <v>175</v>
      </c>
    </row>
    <row r="12" s="37" customFormat="1" ht="9" customHeight="1">
      <c r="A12" s="35"/>
    </row>
    <row r="13" spans="1:2" s="37" customFormat="1" ht="15" customHeight="1">
      <c r="A13" s="35" t="s">
        <v>92</v>
      </c>
      <c r="B13" s="36" t="s">
        <v>93</v>
      </c>
    </row>
    <row r="14" spans="1:13" s="38" customFormat="1" ht="15" customHeight="1">
      <c r="A14" s="60"/>
      <c r="B14" s="61"/>
      <c r="G14" s="70" t="s">
        <v>3</v>
      </c>
      <c r="H14" s="71"/>
      <c r="I14" s="72"/>
      <c r="K14" s="70" t="s">
        <v>94</v>
      </c>
      <c r="L14" s="71"/>
      <c r="M14" s="72"/>
    </row>
    <row r="15" spans="1:13" s="37" customFormat="1" ht="15" customHeight="1">
      <c r="A15" s="35"/>
      <c r="B15" s="36"/>
      <c r="F15" s="38"/>
      <c r="G15" s="62" t="s">
        <v>95</v>
      </c>
      <c r="H15" s="62"/>
      <c r="I15" s="62" t="s">
        <v>96</v>
      </c>
      <c r="J15" s="62"/>
      <c r="K15" s="62" t="s">
        <v>97</v>
      </c>
      <c r="L15" s="65"/>
      <c r="M15" s="62" t="s">
        <v>96</v>
      </c>
    </row>
    <row r="16" spans="1:13" s="37" customFormat="1" ht="15" customHeight="1">
      <c r="A16" s="35"/>
      <c r="B16" s="36"/>
      <c r="F16" s="38"/>
      <c r="G16" s="62" t="s">
        <v>9</v>
      </c>
      <c r="H16" s="62"/>
      <c r="I16" s="62" t="s">
        <v>98</v>
      </c>
      <c r="J16" s="62"/>
      <c r="K16" s="62" t="s">
        <v>10</v>
      </c>
      <c r="L16" s="65"/>
      <c r="M16" s="62" t="s">
        <v>99</v>
      </c>
    </row>
    <row r="17" spans="1:13" s="37" customFormat="1" ht="15" customHeight="1">
      <c r="A17" s="35"/>
      <c r="B17" s="36"/>
      <c r="F17" s="38"/>
      <c r="G17" s="63" t="s">
        <v>189</v>
      </c>
      <c r="H17" s="64"/>
      <c r="I17" s="63" t="s">
        <v>190</v>
      </c>
      <c r="J17" s="64"/>
      <c r="K17" s="63" t="s">
        <v>189</v>
      </c>
      <c r="L17" s="64"/>
      <c r="M17" s="63" t="s">
        <v>190</v>
      </c>
    </row>
    <row r="18" spans="6:13" s="37" customFormat="1" ht="14.25">
      <c r="F18" s="38"/>
      <c r="G18" s="64" t="s">
        <v>100</v>
      </c>
      <c r="H18" s="64"/>
      <c r="I18" s="64" t="s">
        <v>100</v>
      </c>
      <c r="J18" s="64"/>
      <c r="K18" s="64" t="s">
        <v>100</v>
      </c>
      <c r="L18" s="65"/>
      <c r="M18" s="64" t="s">
        <v>100</v>
      </c>
    </row>
    <row r="19" spans="2:13" s="37" customFormat="1" ht="14.25">
      <c r="B19" s="28" t="s">
        <v>101</v>
      </c>
      <c r="D19" s="40"/>
      <c r="G19" s="39"/>
      <c r="H19" s="39"/>
      <c r="I19" s="39"/>
      <c r="J19" s="39"/>
      <c r="K19" s="39"/>
      <c r="L19" s="39"/>
      <c r="M19" s="39"/>
    </row>
    <row r="20" spans="2:13" s="37" customFormat="1" ht="14.25">
      <c r="B20" s="41" t="s">
        <v>102</v>
      </c>
      <c r="D20" s="40"/>
      <c r="G20" s="42">
        <v>420</v>
      </c>
      <c r="H20" s="42"/>
      <c r="I20" s="42">
        <v>205</v>
      </c>
      <c r="J20" s="42"/>
      <c r="K20" s="42">
        <v>773</v>
      </c>
      <c r="M20" s="42">
        <v>436</v>
      </c>
    </row>
    <row r="21" spans="2:13" s="37" customFormat="1" ht="14.25">
      <c r="B21" s="41" t="s">
        <v>103</v>
      </c>
      <c r="D21" s="40"/>
      <c r="G21" s="42" t="s">
        <v>104</v>
      </c>
      <c r="H21" s="42"/>
      <c r="I21" s="42" t="s">
        <v>104</v>
      </c>
      <c r="J21" s="42"/>
      <c r="K21" s="42" t="s">
        <v>104</v>
      </c>
      <c r="M21" s="42" t="s">
        <v>104</v>
      </c>
    </row>
    <row r="22" spans="2:13" s="37" customFormat="1" ht="14.25">
      <c r="B22" s="43" t="s">
        <v>105</v>
      </c>
      <c r="D22" s="40"/>
      <c r="G22" s="42"/>
      <c r="H22" s="42"/>
      <c r="I22" s="42"/>
      <c r="J22" s="42"/>
      <c r="K22" s="42"/>
      <c r="M22" s="42"/>
    </row>
    <row r="23" spans="1:13" s="37" customFormat="1" ht="15">
      <c r="A23" s="35"/>
      <c r="B23" s="41" t="s">
        <v>106</v>
      </c>
      <c r="G23" s="42">
        <v>-150</v>
      </c>
      <c r="H23" s="42"/>
      <c r="I23" s="42">
        <v>203</v>
      </c>
      <c r="J23" s="42"/>
      <c r="K23" s="42">
        <v>-259</v>
      </c>
      <c r="M23" s="42">
        <v>531</v>
      </c>
    </row>
    <row r="24" spans="1:13" s="37" customFormat="1" ht="15" customHeight="1">
      <c r="A24" s="35"/>
      <c r="G24" s="44">
        <f>SUM(G20:G23)</f>
        <v>270</v>
      </c>
      <c r="H24" s="45"/>
      <c r="I24" s="44">
        <f>SUM(I20:I23)</f>
        <v>408</v>
      </c>
      <c r="J24" s="46"/>
      <c r="K24" s="44">
        <f>SUM(K20:K23)</f>
        <v>514</v>
      </c>
      <c r="M24" s="44">
        <f>SUM(M20:M23)</f>
        <v>967</v>
      </c>
    </row>
    <row r="25" spans="1:11" s="37" customFormat="1" ht="9" customHeight="1">
      <c r="A25" s="35"/>
      <c r="G25" s="47"/>
      <c r="H25" s="47"/>
      <c r="I25" s="48"/>
      <c r="J25" s="48"/>
      <c r="K25" s="47"/>
    </row>
    <row r="26" spans="1:11" s="37" customFormat="1" ht="12" customHeight="1">
      <c r="A26" s="35"/>
      <c r="B26" s="37" t="s">
        <v>162</v>
      </c>
      <c r="G26" s="47"/>
      <c r="H26" s="47"/>
      <c r="I26" s="48"/>
      <c r="J26" s="48"/>
      <c r="K26" s="47"/>
    </row>
    <row r="27" spans="1:11" s="37" customFormat="1" ht="13.5" customHeight="1">
      <c r="A27" s="35"/>
      <c r="B27" s="37" t="s">
        <v>210</v>
      </c>
      <c r="C27" s="58"/>
      <c r="G27" s="47"/>
      <c r="H27" s="47"/>
      <c r="I27" s="48"/>
      <c r="J27" s="48"/>
      <c r="K27" s="47"/>
    </row>
    <row r="28" spans="1:11" s="37" customFormat="1" ht="12" customHeight="1">
      <c r="A28" s="35"/>
      <c r="G28" s="47"/>
      <c r="H28" s="47"/>
      <c r="I28" s="48"/>
      <c r="J28" s="48"/>
      <c r="K28" s="47"/>
    </row>
    <row r="29" spans="1:2" s="37" customFormat="1" ht="15" customHeight="1">
      <c r="A29" s="35" t="s">
        <v>107</v>
      </c>
      <c r="B29" s="36" t="s">
        <v>191</v>
      </c>
    </row>
    <row r="30" s="37" customFormat="1" ht="14.25">
      <c r="B30" s="37" t="s">
        <v>176</v>
      </c>
    </row>
    <row r="31" s="37" customFormat="1" ht="14.25">
      <c r="B31" s="37" t="s">
        <v>177</v>
      </c>
    </row>
    <row r="32" s="37" customFormat="1" ht="12" customHeight="1">
      <c r="A32" s="35"/>
    </row>
    <row r="33" spans="1:2" s="37" customFormat="1" ht="15" customHeight="1">
      <c r="A33" s="35" t="s">
        <v>108</v>
      </c>
      <c r="B33" s="36" t="s">
        <v>110</v>
      </c>
    </row>
    <row r="34" spans="2:3" s="37" customFormat="1" ht="14.25">
      <c r="B34" s="49" t="s">
        <v>111</v>
      </c>
      <c r="C34" s="37" t="s">
        <v>112</v>
      </c>
    </row>
    <row r="35" spans="1:3" s="37" customFormat="1" ht="15">
      <c r="A35" s="35"/>
      <c r="B35" s="49" t="s">
        <v>113</v>
      </c>
      <c r="C35" s="37" t="s">
        <v>114</v>
      </c>
    </row>
    <row r="36" s="37" customFormat="1" ht="10.5" customHeight="1">
      <c r="A36" s="35"/>
    </row>
    <row r="37" spans="1:2" s="37" customFormat="1" ht="15" customHeight="1">
      <c r="A37" s="35" t="s">
        <v>109</v>
      </c>
      <c r="B37" s="36" t="s">
        <v>116</v>
      </c>
    </row>
    <row r="38" s="37" customFormat="1" ht="14.25">
      <c r="B38" s="37" t="s">
        <v>163</v>
      </c>
    </row>
    <row r="39" spans="1:2" s="37" customFormat="1" ht="15">
      <c r="A39" s="35"/>
      <c r="B39" s="37" t="s">
        <v>164</v>
      </c>
    </row>
    <row r="40" spans="1:2" s="37" customFormat="1" ht="15">
      <c r="A40" s="35"/>
      <c r="B40" s="37" t="s">
        <v>165</v>
      </c>
    </row>
    <row r="41" s="37" customFormat="1" ht="12" customHeight="1">
      <c r="A41" s="35"/>
    </row>
    <row r="42" spans="1:2" s="37" customFormat="1" ht="15" customHeight="1">
      <c r="A42" s="35" t="s">
        <v>115</v>
      </c>
      <c r="B42" s="36" t="s">
        <v>118</v>
      </c>
    </row>
    <row r="43" s="37" customFormat="1" ht="14.25">
      <c r="B43" s="37" t="s">
        <v>178</v>
      </c>
    </row>
    <row r="44" s="37" customFormat="1" ht="9.75" customHeight="1">
      <c r="A44" s="35"/>
    </row>
    <row r="45" spans="1:2" s="37" customFormat="1" ht="15" customHeight="1">
      <c r="A45" s="35" t="s">
        <v>117</v>
      </c>
      <c r="B45" s="36" t="s">
        <v>179</v>
      </c>
    </row>
    <row r="46" s="37" customFormat="1" ht="14.25">
      <c r="B46" s="37" t="s">
        <v>166</v>
      </c>
    </row>
    <row r="47" spans="1:2" s="37" customFormat="1" ht="15">
      <c r="A47" s="35"/>
      <c r="B47" s="37" t="s">
        <v>180</v>
      </c>
    </row>
    <row r="48" spans="1:2" s="37" customFormat="1" ht="15">
      <c r="A48" s="35"/>
      <c r="B48" s="37" t="s">
        <v>167</v>
      </c>
    </row>
    <row r="49" s="37" customFormat="1" ht="12" customHeight="1">
      <c r="A49" s="35"/>
    </row>
    <row r="50" spans="1:2" s="37" customFormat="1" ht="15" customHeight="1">
      <c r="A50" s="35" t="s">
        <v>119</v>
      </c>
      <c r="B50" s="36" t="s">
        <v>124</v>
      </c>
    </row>
    <row r="51" s="37" customFormat="1" ht="14.25">
      <c r="B51" s="37" t="s">
        <v>181</v>
      </c>
    </row>
    <row r="52" spans="1:12" s="37" customFormat="1" ht="15">
      <c r="A52" s="35"/>
      <c r="E52" s="3" t="s">
        <v>125</v>
      </c>
      <c r="F52" s="3"/>
      <c r="G52" s="73" t="s">
        <v>126</v>
      </c>
      <c r="H52" s="73"/>
      <c r="I52" s="73"/>
      <c r="J52" s="7"/>
      <c r="K52"/>
      <c r="L52" s="3"/>
    </row>
    <row r="53" spans="1:12" s="37" customFormat="1" ht="15">
      <c r="A53" s="35"/>
      <c r="E53" s="3" t="s">
        <v>12</v>
      </c>
      <c r="F53" s="3"/>
      <c r="G53" s="1" t="s">
        <v>127</v>
      </c>
      <c r="H53" s="1"/>
      <c r="I53" s="1" t="s">
        <v>128</v>
      </c>
      <c r="J53" s="1"/>
      <c r="K53" s="1" t="s">
        <v>129</v>
      </c>
      <c r="L53" s="3"/>
    </row>
    <row r="54" spans="1:12" s="37" customFormat="1" ht="15">
      <c r="A54" s="35"/>
      <c r="E54" s="50"/>
      <c r="F54" s="3"/>
      <c r="G54" s="7" t="s">
        <v>130</v>
      </c>
      <c r="H54" s="7"/>
      <c r="I54" s="7" t="s">
        <v>131</v>
      </c>
      <c r="J54" s="7"/>
      <c r="K54" s="7" t="s">
        <v>132</v>
      </c>
      <c r="L54" s="3"/>
    </row>
    <row r="55" spans="1:12" s="37" customFormat="1" ht="15">
      <c r="A55" s="35"/>
      <c r="B55" s="28" t="s">
        <v>133</v>
      </c>
      <c r="C55" s="28"/>
      <c r="D55" s="28"/>
      <c r="E55" s="51">
        <v>0</v>
      </c>
      <c r="F55" s="51"/>
      <c r="G55" s="51" t="s">
        <v>104</v>
      </c>
      <c r="H55" s="51"/>
      <c r="I55" s="51">
        <v>0</v>
      </c>
      <c r="J55" s="51"/>
      <c r="K55" s="51" t="s">
        <v>134</v>
      </c>
      <c r="L55" s="51"/>
    </row>
    <row r="56" spans="1:12" s="37" customFormat="1" ht="15">
      <c r="A56" s="35"/>
      <c r="B56" s="28" t="s">
        <v>135</v>
      </c>
      <c r="C56" s="28"/>
      <c r="D56" s="28"/>
      <c r="E56" s="52"/>
      <c r="F56" s="52"/>
      <c r="G56" s="52"/>
      <c r="H56" s="52"/>
      <c r="I56" s="52"/>
      <c r="J56" s="52"/>
      <c r="L56" s="53"/>
    </row>
    <row r="57" spans="1:12" s="37" customFormat="1" ht="15">
      <c r="A57" s="35"/>
      <c r="B57" s="43" t="s">
        <v>136</v>
      </c>
      <c r="C57" s="28"/>
      <c r="D57" s="28"/>
      <c r="E57" s="74">
        <v>116458</v>
      </c>
      <c r="F57" s="53"/>
      <c r="G57" s="53" t="s">
        <v>104</v>
      </c>
      <c r="H57" s="53"/>
      <c r="I57" s="53">
        <v>0</v>
      </c>
      <c r="J57" s="53"/>
      <c r="K57" s="53" t="s">
        <v>132</v>
      </c>
      <c r="L57" s="53"/>
    </row>
    <row r="58" spans="1:12" s="37" customFormat="1" ht="15">
      <c r="A58" s="35"/>
      <c r="B58" s="43" t="s">
        <v>137</v>
      </c>
      <c r="C58" s="28"/>
      <c r="D58" s="28"/>
      <c r="E58" s="53">
        <v>0</v>
      </c>
      <c r="F58" s="53"/>
      <c r="G58" s="53" t="s">
        <v>104</v>
      </c>
      <c r="H58" s="53"/>
      <c r="I58" s="53">
        <v>0</v>
      </c>
      <c r="J58" s="53"/>
      <c r="K58" s="53" t="s">
        <v>132</v>
      </c>
      <c r="L58" s="53"/>
    </row>
    <row r="59" spans="1:12" s="37" customFormat="1" ht="14.25">
      <c r="A59" s="1"/>
      <c r="B59" s="43"/>
      <c r="C59" s="28"/>
      <c r="D59" s="28"/>
      <c r="E59" s="54">
        <f>SUM(E55:E58)</f>
        <v>116458</v>
      </c>
      <c r="F59" s="53"/>
      <c r="G59" s="53"/>
      <c r="H59" s="53"/>
      <c r="I59" s="53"/>
      <c r="J59" s="53"/>
      <c r="K59" s="55"/>
      <c r="L59" s="55"/>
    </row>
    <row r="60" s="37" customFormat="1" ht="9.75" customHeight="1">
      <c r="A60" s="35"/>
    </row>
    <row r="61" spans="1:2" s="37" customFormat="1" ht="15" customHeight="1">
      <c r="A61" s="35" t="s">
        <v>122</v>
      </c>
      <c r="B61" s="36" t="s">
        <v>139</v>
      </c>
    </row>
    <row r="62" s="37" customFormat="1" ht="14.25">
      <c r="B62" s="37" t="s">
        <v>182</v>
      </c>
    </row>
    <row r="63" s="37" customFormat="1" ht="15" customHeight="1">
      <c r="A63" s="35"/>
    </row>
    <row r="64" spans="1:2" s="37" customFormat="1" ht="15" customHeight="1">
      <c r="A64" s="35" t="s">
        <v>123</v>
      </c>
      <c r="B64" s="36" t="s">
        <v>141</v>
      </c>
    </row>
    <row r="65" s="37" customFormat="1" ht="14.25">
      <c r="B65" s="37" t="s">
        <v>183</v>
      </c>
    </row>
    <row r="66" s="37" customFormat="1" ht="15" customHeight="1">
      <c r="A66" s="35"/>
    </row>
    <row r="67" spans="1:2" s="37" customFormat="1" ht="15" customHeight="1">
      <c r="A67" s="35" t="s">
        <v>138</v>
      </c>
      <c r="B67" s="36" t="s">
        <v>143</v>
      </c>
    </row>
    <row r="68" s="37" customFormat="1" ht="14.25">
      <c r="B68" s="37" t="s">
        <v>184</v>
      </c>
    </row>
    <row r="69" s="37" customFormat="1" ht="14.25" customHeight="1">
      <c r="A69" s="35"/>
    </row>
    <row r="70" spans="1:2" s="37" customFormat="1" ht="14.25" customHeight="1">
      <c r="A70" s="35" t="s">
        <v>140</v>
      </c>
      <c r="B70" s="36" t="s">
        <v>145</v>
      </c>
    </row>
    <row r="71" s="37" customFormat="1" ht="14.25">
      <c r="B71" s="37" t="s">
        <v>168</v>
      </c>
    </row>
    <row r="72" spans="1:2" s="37" customFormat="1" ht="15">
      <c r="A72" s="35"/>
      <c r="B72" s="37" t="s">
        <v>169</v>
      </c>
    </row>
    <row r="73" s="37" customFormat="1" ht="15" customHeight="1">
      <c r="A73" s="35"/>
    </row>
    <row r="74" spans="1:2" s="37" customFormat="1" ht="15" customHeight="1">
      <c r="A74" s="35" t="s">
        <v>142</v>
      </c>
      <c r="B74" s="36" t="s">
        <v>147</v>
      </c>
    </row>
    <row r="75" spans="1:2" s="37" customFormat="1" ht="15">
      <c r="A75" s="35"/>
      <c r="B75" s="56" t="s">
        <v>185</v>
      </c>
    </row>
    <row r="76" spans="1:2" s="37" customFormat="1" ht="15">
      <c r="A76" s="35"/>
      <c r="B76" s="56" t="s">
        <v>186</v>
      </c>
    </row>
    <row r="77" s="37" customFormat="1" ht="15" customHeight="1">
      <c r="A77" s="35"/>
    </row>
    <row r="78" spans="1:2" s="37" customFormat="1" ht="15" customHeight="1">
      <c r="A78" s="35" t="s">
        <v>144</v>
      </c>
      <c r="B78" s="36" t="s">
        <v>149</v>
      </c>
    </row>
    <row r="79" spans="1:2" s="37" customFormat="1" ht="15" customHeight="1">
      <c r="A79" s="35"/>
      <c r="B79" s="37" t="s">
        <v>197</v>
      </c>
    </row>
    <row r="80" spans="1:2" s="37" customFormat="1" ht="15" customHeight="1">
      <c r="A80" s="35"/>
      <c r="B80" s="37" t="s">
        <v>192</v>
      </c>
    </row>
    <row r="81" spans="1:2" s="37" customFormat="1" ht="15" customHeight="1">
      <c r="A81" s="35"/>
      <c r="B81" s="37" t="s">
        <v>187</v>
      </c>
    </row>
    <row r="82" spans="1:2" s="37" customFormat="1" ht="15" customHeight="1">
      <c r="A82" s="35"/>
      <c r="B82" s="37" t="s">
        <v>196</v>
      </c>
    </row>
    <row r="83" s="37" customFormat="1" ht="12" customHeight="1">
      <c r="A83" s="35"/>
    </row>
    <row r="84" spans="1:2" s="37" customFormat="1" ht="15" customHeight="1">
      <c r="A84" s="35"/>
      <c r="B84" s="37" t="s">
        <v>198</v>
      </c>
    </row>
    <row r="85" spans="1:2" s="37" customFormat="1" ht="15" customHeight="1">
      <c r="A85" s="35"/>
      <c r="B85" s="37" t="s">
        <v>199</v>
      </c>
    </row>
    <row r="86" spans="1:2" s="37" customFormat="1" ht="15" customHeight="1">
      <c r="A86" s="35"/>
      <c r="B86" s="37" t="s">
        <v>200</v>
      </c>
    </row>
    <row r="87" spans="1:2" s="37" customFormat="1" ht="15" customHeight="1">
      <c r="A87" s="35"/>
      <c r="B87" s="37" t="s">
        <v>201</v>
      </c>
    </row>
    <row r="88" s="37" customFormat="1" ht="10.5" customHeight="1">
      <c r="A88" s="35"/>
    </row>
    <row r="89" spans="1:2" s="37" customFormat="1" ht="15" customHeight="1">
      <c r="A89" s="35"/>
      <c r="B89" s="37" t="s">
        <v>170</v>
      </c>
    </row>
    <row r="90" spans="1:2" s="37" customFormat="1" ht="15" customHeight="1">
      <c r="A90" s="35"/>
      <c r="B90" s="37" t="s">
        <v>171</v>
      </c>
    </row>
    <row r="91" s="37" customFormat="1" ht="15" customHeight="1">
      <c r="A91" s="35"/>
    </row>
    <row r="92" spans="1:2" s="37" customFormat="1" ht="15" customHeight="1">
      <c r="A92" s="35" t="s">
        <v>146</v>
      </c>
      <c r="B92" s="36" t="s">
        <v>159</v>
      </c>
    </row>
    <row r="93" spans="1:2" s="37" customFormat="1" ht="15" customHeight="1">
      <c r="A93" s="35"/>
      <c r="B93" s="37" t="s">
        <v>188</v>
      </c>
    </row>
    <row r="94" s="37" customFormat="1" ht="15" customHeight="1">
      <c r="A94" s="35"/>
    </row>
    <row r="95" spans="1:2" s="37" customFormat="1" ht="15" customHeight="1">
      <c r="A95" s="35" t="s">
        <v>148</v>
      </c>
      <c r="B95" s="36" t="s">
        <v>120</v>
      </c>
    </row>
    <row r="96" s="37" customFormat="1" ht="14.25">
      <c r="B96" s="37" t="s">
        <v>121</v>
      </c>
    </row>
    <row r="97" s="37" customFormat="1" ht="15" customHeight="1">
      <c r="A97" s="35"/>
    </row>
    <row r="98" spans="1:2" s="37" customFormat="1" ht="15">
      <c r="A98" s="35" t="s">
        <v>150</v>
      </c>
      <c r="B98" s="36" t="s">
        <v>151</v>
      </c>
    </row>
    <row r="99" spans="1:2" s="37" customFormat="1" ht="15">
      <c r="A99" s="35"/>
      <c r="B99" s="37" t="s">
        <v>193</v>
      </c>
    </row>
    <row r="100" spans="1:2" s="37" customFormat="1" ht="15">
      <c r="A100" s="35"/>
      <c r="B100" s="37" t="s">
        <v>194</v>
      </c>
    </row>
    <row r="101" spans="1:2" s="37" customFormat="1" ht="15">
      <c r="A101" s="35"/>
      <c r="B101" s="37" t="s">
        <v>195</v>
      </c>
    </row>
    <row r="102" s="37" customFormat="1" ht="12" customHeight="1">
      <c r="A102" s="35"/>
    </row>
    <row r="103" spans="1:2" s="37" customFormat="1" ht="15">
      <c r="A103" s="35"/>
      <c r="B103" s="37" t="s">
        <v>204</v>
      </c>
    </row>
    <row r="104" spans="1:2" s="37" customFormat="1" ht="15">
      <c r="A104" s="35"/>
      <c r="B104" s="37" t="s">
        <v>202</v>
      </c>
    </row>
    <row r="105" spans="1:2" s="37" customFormat="1" ht="15">
      <c r="A105" s="35"/>
      <c r="B105" s="37" t="s">
        <v>203</v>
      </c>
    </row>
    <row r="106" s="37" customFormat="1" ht="12" customHeight="1">
      <c r="A106" s="35"/>
    </row>
    <row r="107" spans="1:2" s="37" customFormat="1" ht="15">
      <c r="A107" s="35"/>
      <c r="B107" s="37" t="s">
        <v>152</v>
      </c>
    </row>
    <row r="108" s="37" customFormat="1" ht="10.5" customHeight="1">
      <c r="A108" s="35"/>
    </row>
    <row r="109" spans="1:2" s="37" customFormat="1" ht="15">
      <c r="A109" s="35"/>
      <c r="B109" s="37" t="s">
        <v>205</v>
      </c>
    </row>
    <row r="110" spans="1:2" s="37" customFormat="1" ht="15">
      <c r="A110" s="35"/>
      <c r="B110" s="37" t="s">
        <v>206</v>
      </c>
    </row>
    <row r="111" s="37" customFormat="1" ht="11.25" customHeight="1">
      <c r="A111" s="35"/>
    </row>
    <row r="112" spans="1:2" s="37" customFormat="1" ht="15" customHeight="1">
      <c r="A112" s="35" t="s">
        <v>153</v>
      </c>
      <c r="B112" s="36" t="s">
        <v>154</v>
      </c>
    </row>
    <row r="113" s="37" customFormat="1" ht="14.25">
      <c r="B113" s="37" t="s">
        <v>155</v>
      </c>
    </row>
    <row r="114" ht="12" customHeight="1">
      <c r="A114" s="35"/>
    </row>
    <row r="115" spans="1:11" ht="15.75">
      <c r="A115" s="35" t="s">
        <v>156</v>
      </c>
      <c r="B115" s="36" t="s">
        <v>157</v>
      </c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5.75">
      <c r="A116" s="35"/>
      <c r="B116" s="37" t="s">
        <v>158</v>
      </c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5" customHeight="1">
      <c r="A117" s="35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5.75">
      <c r="A118" s="35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2" s="37" customFormat="1" ht="15" customHeight="1">
      <c r="A119" s="35"/>
      <c r="B119" s="36"/>
    </row>
    <row r="120" s="37" customFormat="1" ht="14.25"/>
    <row r="121" spans="1:11" ht="15.75">
      <c r="A121" s="35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5.75">
      <c r="A122" s="35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5.75">
      <c r="A123" s="3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5.75">
      <c r="A124" s="35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5.75">
      <c r="A125" s="35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5.75">
      <c r="A126" s="35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5.75">
      <c r="A127" s="35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5.75">
      <c r="A128" s="35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5.75">
      <c r="A129" s="35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5.75">
      <c r="A130" s="35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5.75">
      <c r="A131" s="35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5.75">
      <c r="A132" s="35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5.75">
      <c r="A133" s="35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5.75">
      <c r="A134" s="35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5.75">
      <c r="A135" s="35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5.75">
      <c r="A136" s="35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5.75">
      <c r="A137" s="35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5.75">
      <c r="A138" s="35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5.75">
      <c r="A139" s="35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5.75">
      <c r="A140" s="35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5.75">
      <c r="A141" s="35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5.75">
      <c r="A142" s="35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5.75">
      <c r="A143" s="35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5.75">
      <c r="A144" s="35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5.75">
      <c r="A145" s="35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5.75">
      <c r="A146" s="35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5.75">
      <c r="A147" s="35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5.75">
      <c r="A148" s="35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5.75">
      <c r="A149" s="35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5.75">
      <c r="A150" s="35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5.75">
      <c r="A151" s="35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ht="15.75">
      <c r="A152" s="35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ht="15.75">
      <c r="A153" s="35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5.75">
      <c r="A154" s="35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5.75">
      <c r="A155" s="35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5.75">
      <c r="A156" s="35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5.75">
      <c r="A157" s="35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5.75">
      <c r="A158" s="35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ht="15.75">
      <c r="A159" s="35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5.75">
      <c r="A160" s="35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5.75">
      <c r="A161" s="35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ht="15.75">
      <c r="A162" s="35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5.75">
      <c r="A163" s="35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ht="15.75">
      <c r="A164" s="35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5.75">
      <c r="A165" s="35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ht="15.75">
      <c r="A166" s="35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15.75">
      <c r="A167" s="35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5.75">
      <c r="A168" s="35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5.75">
      <c r="A169" s="35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5.75">
      <c r="A170" s="35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5.75">
      <c r="A171" s="35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5.75">
      <c r="A172" s="35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5.75">
      <c r="A173" s="35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5.75">
      <c r="A174" s="35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5.75">
      <c r="A175" s="35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5.75">
      <c r="A176" s="35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5.75">
      <c r="A177" s="35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ht="15.75">
      <c r="A178" s="35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5.75">
      <c r="A179" s="3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15.75">
      <c r="A180" s="35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15.75">
      <c r="A181" s="35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ht="15.75">
      <c r="A182" s="35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5.75">
      <c r="A183" s="35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15.75">
      <c r="A184" s="35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ht="15.75">
      <c r="A185" s="35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ht="15.75">
      <c r="A186" s="35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5.75">
      <c r="A187" s="35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ht="15.75">
      <c r="A188" s="35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5.75">
      <c r="A189" s="35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ht="15.75">
      <c r="A190" s="35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ht="15.75">
      <c r="A191" s="35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ht="15.75">
      <c r="A192" s="35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ht="15.75">
      <c r="A193" s="35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ht="15.75">
      <c r="A194" s="35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5.75">
      <c r="A195" s="35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ht="15.75">
      <c r="A196" s="35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ht="15.75">
      <c r="A197" s="35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ht="15.75">
      <c r="A198" s="35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5.75">
      <c r="A199" s="35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5.75">
      <c r="A200" s="35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5.75">
      <c r="A201" s="35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5.75">
      <c r="A202" s="35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5.75">
      <c r="A203" s="35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5.75">
      <c r="A204" s="35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5.75">
      <c r="A205" s="35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5.75">
      <c r="A206" s="35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5.75">
      <c r="A207" s="35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5.75">
      <c r="A208" s="35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5.75">
      <c r="A209" s="35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5.75">
      <c r="A210" s="35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5.75">
      <c r="A211" s="35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5.75">
      <c r="A212" s="35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5.75">
      <c r="A213" s="35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2:11" ht="15.75"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2:11" ht="15.75"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2:11" ht="15.75"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2:11" ht="15.75"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2:11" ht="15.75"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2:11" ht="15.75"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2:11" ht="15.75"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2:11" ht="15.75"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2:11" ht="15.75"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2:11" ht="15.75"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2:11" ht="15.75"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2:11" ht="15.75"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2:11" ht="15.75"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2:11" ht="15.75"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2:11" ht="15.75"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2:11" ht="15.75"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2:11" ht="15.75"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2:11" ht="15.75"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2:11" ht="15.75"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2:11" ht="15.75"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2:11" ht="15.75"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2:11" ht="15.75"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2:11" ht="15.75"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2:11" ht="15.75"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2:11" ht="15.75"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2:11" ht="15.75"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2:11" ht="15.75"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2:11" ht="15.75"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2:11" ht="15.75"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2:11" ht="15.75"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2:11" ht="15.75"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2:11" ht="15.75"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2:11" ht="15.75"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2:11" ht="15.75"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2:11" ht="15.75"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2:11" ht="15.75"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2:11" ht="15.75"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2:11" ht="15.75"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2:11" ht="15.75"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2:11" ht="15.75"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2:11" ht="15.75"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2:11" ht="15.75"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2:11" ht="15.75"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2:11" ht="15.75"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2:11" ht="15.75"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2:11" ht="15.75"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2:11" ht="15.75"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2:11" ht="15.75"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2:11" ht="15.75"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2:11" ht="15.75"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2:11" ht="15.75"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2:11" ht="15.75"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2:11" ht="15.75"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2:11" ht="15.75"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2:11" ht="15.75"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2:11" ht="15.75"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2:11" ht="15.75"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2:11" ht="15.75"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2:11" ht="15.75"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2:11" ht="15.75"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2:11" ht="15.75"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2:11" ht="15.75"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2:11" ht="15.75"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2:11" ht="15.75"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2:11" ht="15.75"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2:11" ht="15.75"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2:11" ht="15.75"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2:11" ht="15.75"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2:11" ht="15.75"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2:11" ht="15.75"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2:11" ht="15.75"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2:11" ht="15.75"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</sheetData>
  <mergeCells count="3">
    <mergeCell ref="G14:I14"/>
    <mergeCell ref="K14:M14"/>
    <mergeCell ref="G52:I52"/>
  </mergeCells>
  <printOptions/>
  <pageMargins left="0.87" right="0.26" top="0.27" bottom="0.24" header="0.25" footer="0.2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Metrod (M) Berhad</dc:creator>
  <cp:keywords/>
  <dc:description/>
  <cp:lastModifiedBy>Metrod (M) Berhad</cp:lastModifiedBy>
  <cp:lastPrinted>2001-08-29T05:48:12Z</cp:lastPrinted>
  <dcterms:created xsi:type="dcterms:W3CDTF">2001-07-05T05:45:27Z</dcterms:created>
  <dcterms:modified xsi:type="dcterms:W3CDTF">2001-08-29T06:20:51Z</dcterms:modified>
  <cp:category/>
  <cp:version/>
  <cp:contentType/>
  <cp:contentStatus/>
</cp:coreProperties>
</file>