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420" windowHeight="4680" activeTab="0"/>
  </bookViews>
  <sheets>
    <sheet name="note" sheetId="1" r:id="rId1"/>
    <sheet name="p&amp;l" sheetId="2" r:id="rId2"/>
    <sheet name="bs" sheetId="3" r:id="rId3"/>
  </sheets>
  <definedNames/>
  <calcPr fullCalcOnLoad="1"/>
</workbook>
</file>

<file path=xl/sharedStrings.xml><?xml version="1.0" encoding="utf-8"?>
<sst xmlns="http://schemas.openxmlformats.org/spreadsheetml/2006/main" count="340" uniqueCount="281">
  <si>
    <t>METRO KAJANG HOLDINGS BERHAD</t>
  </si>
  <si>
    <t>(Incorporated in Malaysia)</t>
  </si>
  <si>
    <t>UNAUDITED  CONSOLIDATED INCOME STATEMENT</t>
  </si>
  <si>
    <t xml:space="preserve">      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</si>
  <si>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</si>
  <si>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</si>
  <si>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</si>
  <si>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</si>
  <si>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</si>
  <si>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</si>
  <si>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</si>
  <si>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</si>
  <si>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</si>
  <si>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>Investment income</t>
  </si>
  <si>
    <t>NIL</t>
  </si>
  <si>
    <t>minority interests and extraordinary items</t>
  </si>
  <si>
    <t xml:space="preserve">    (b)</t>
  </si>
  <si>
    <t xml:space="preserve">    (c)</t>
  </si>
  <si>
    <t>Depreciation and amortisation</t>
  </si>
  <si>
    <t xml:space="preserve">    (d)</t>
  </si>
  <si>
    <t>Exceptional items</t>
  </si>
  <si>
    <t xml:space="preserve">    (e) </t>
  </si>
  <si>
    <t>extraordinary items</t>
  </si>
  <si>
    <t xml:space="preserve">     (f)</t>
  </si>
  <si>
    <t xml:space="preserve">     (g)</t>
  </si>
  <si>
    <t>interests and extraordinary items</t>
  </si>
  <si>
    <t xml:space="preserve">     (h)</t>
  </si>
  <si>
    <t>Taxation</t>
  </si>
  <si>
    <t xml:space="preserve">     (i)</t>
  </si>
  <si>
    <t xml:space="preserve">     before deducting minority interests</t>
  </si>
  <si>
    <t>attributable to members of the company</t>
  </si>
  <si>
    <t xml:space="preserve">     (k)</t>
  </si>
  <si>
    <t>(i)    Extraordinary items</t>
  </si>
  <si>
    <t>(ii)   Less minority interests</t>
  </si>
  <si>
    <t>(iii)  Extraordinary items attributable to</t>
  </si>
  <si>
    <t>3   (a)</t>
  </si>
  <si>
    <t>deducting any provision for preference</t>
  </si>
  <si>
    <t>dividends, if any:-</t>
  </si>
  <si>
    <t xml:space="preserve">      ordinary shares) (sen)</t>
  </si>
  <si>
    <t>AS AT</t>
  </si>
  <si>
    <t>END OF</t>
  </si>
  <si>
    <t>PRECEDING</t>
  </si>
  <si>
    <t>FINANCIAL</t>
  </si>
  <si>
    <t>YEAR END</t>
  </si>
  <si>
    <t>CURRENT ASSETS</t>
  </si>
  <si>
    <t>CURRENT LIABILITIES</t>
  </si>
  <si>
    <t xml:space="preserve">     Taxation</t>
  </si>
  <si>
    <t>NET CURRENT ASSETS/(LIABILITIES)</t>
  </si>
  <si>
    <t>Net tangible assets per share (sen)</t>
  </si>
  <si>
    <t>Notes</t>
  </si>
  <si>
    <t>Accounting Policies</t>
  </si>
  <si>
    <t>Exceptional Item</t>
  </si>
  <si>
    <t>Extraordinary Item</t>
  </si>
  <si>
    <t>Taxation comprises of the followings :-</t>
  </si>
  <si>
    <t>Current Year</t>
  </si>
  <si>
    <t>Cumulative</t>
  </si>
  <si>
    <t xml:space="preserve">   Quarter</t>
  </si>
  <si>
    <t>Current year</t>
  </si>
  <si>
    <t>To date</t>
  </si>
  <si>
    <t xml:space="preserve">    RM'000</t>
  </si>
  <si>
    <t>(i)   Current taxation</t>
  </si>
  <si>
    <t xml:space="preserve"> </t>
  </si>
  <si>
    <t>(ii)   Under/(Over) provision in prior year</t>
  </si>
  <si>
    <t>(iii)  Deferred taxation</t>
  </si>
  <si>
    <t>(a)</t>
  </si>
  <si>
    <t>(b)</t>
  </si>
  <si>
    <t>Changes in the Composition of the Group</t>
  </si>
  <si>
    <t>Status of Corporate Proposals</t>
  </si>
  <si>
    <t>Seasonal or Cyclical Factors</t>
  </si>
  <si>
    <t>Corporate Developments</t>
  </si>
  <si>
    <t>Group Borrowings</t>
  </si>
  <si>
    <t xml:space="preserve">   Nil</t>
  </si>
  <si>
    <t>The Group's borrowings included Hire Purchase and Leasing.</t>
  </si>
  <si>
    <t>Contingent Liabilities</t>
  </si>
  <si>
    <t xml:space="preserve">Financial instruments with Off Balance Sheet Risk </t>
  </si>
  <si>
    <t>Material Litigation</t>
  </si>
  <si>
    <t xml:space="preserve">Segmental information </t>
  </si>
  <si>
    <t xml:space="preserve">Operating </t>
  </si>
  <si>
    <t>Profit/(Loss)</t>
  </si>
  <si>
    <t>Total Assets</t>
  </si>
  <si>
    <t>Revenue</t>
  </si>
  <si>
    <t xml:space="preserve">Before </t>
  </si>
  <si>
    <t>Employed</t>
  </si>
  <si>
    <t>Manufacturing</t>
  </si>
  <si>
    <t>Trading</t>
  </si>
  <si>
    <t>Services and others</t>
  </si>
  <si>
    <t>Review of Performance of the Company and its Principal Subsidiaries</t>
  </si>
  <si>
    <t>Current Year Prospect</t>
  </si>
  <si>
    <t>Variance on Forecast Profit</t>
  </si>
  <si>
    <t>Dividend</t>
  </si>
  <si>
    <t>Short term - secured</t>
  </si>
  <si>
    <t xml:space="preserve">Long term - secured </t>
  </si>
  <si>
    <t>(Company No. 50948-T)</t>
  </si>
  <si>
    <t>Dividend per share (sen)</t>
  </si>
  <si>
    <t>Dividend Description</t>
  </si>
  <si>
    <t>5</t>
  </si>
  <si>
    <t>Net tangible assets per share (RM)</t>
  </si>
  <si>
    <t xml:space="preserve"> INDIVIDUAL QUARTER</t>
  </si>
  <si>
    <t xml:space="preserve">                 - Unsecured </t>
  </si>
  <si>
    <t xml:space="preserve">                 - Unsecured</t>
  </si>
  <si>
    <t>Preceding Quarter</t>
  </si>
  <si>
    <t xml:space="preserve">Material changes in the Profit  before  tax  of  the  Current  Quarter  compared  with  the </t>
  </si>
  <si>
    <t>CURRENT YEAR QUARTER</t>
  </si>
  <si>
    <t xml:space="preserve">               AS AT END OF </t>
  </si>
  <si>
    <t xml:space="preserve">          FINANCIAL YEAR END</t>
  </si>
  <si>
    <t xml:space="preserve">             AS AT PRECEDING </t>
  </si>
  <si>
    <t xml:space="preserve">  RM'000</t>
  </si>
  <si>
    <t>Not applicable.</t>
  </si>
  <si>
    <t>Hotel, Club and investments</t>
  </si>
  <si>
    <t>N/A</t>
  </si>
  <si>
    <t>Note : N/A = Not Applicable.</t>
  </si>
  <si>
    <t>30.09.2000</t>
  </si>
  <si>
    <t>(ii)  At Book Value</t>
  </si>
  <si>
    <t>(iii) At Market Value</t>
  </si>
  <si>
    <t>(i)   At cost</t>
  </si>
  <si>
    <t xml:space="preserve">     (b)</t>
  </si>
  <si>
    <t>1  (a)</t>
  </si>
  <si>
    <t>2  (a)</t>
  </si>
  <si>
    <t xml:space="preserve">                 30.09.2000</t>
  </si>
  <si>
    <t>(ii)  Fully diluted (based on 95,000,000</t>
  </si>
  <si>
    <t>(i)   Basic (based on 95,000,000</t>
  </si>
  <si>
    <t xml:space="preserve">       members of the company</t>
  </si>
  <si>
    <t xml:space="preserve">On  25 May 2000, the  company  announced that The  Board of Directors had proposed a Bonus </t>
  </si>
  <si>
    <t>Employees Share Option Scheme. These proposals have since been approved by the Securities</t>
  </si>
  <si>
    <t>Commission  on 13 December 2000  but remain  subject  to  approvals being obtained  from  the</t>
  </si>
  <si>
    <t xml:space="preserve">There  were  no issuance  and  repayment of debt and equity securities, share buy-backs, share </t>
  </si>
  <si>
    <t xml:space="preserve">Corporate  guarantees  for  credit  facilities  granted  to  subsidiary  companies as at the date of </t>
  </si>
  <si>
    <t>this announcement.</t>
  </si>
  <si>
    <t>There  are  no  financial  instruments  with  off  balance  sheet  risk as  at  the  date of  issue  of</t>
  </si>
  <si>
    <t>4.  (a)</t>
  </si>
  <si>
    <t>the Companies Act 1965, and applicable approved accounting standards in Malaysia.</t>
  </si>
  <si>
    <t>that the diminution in value is temporary in nature where no provision need to be made.</t>
  </si>
  <si>
    <t>Issue on  the basis  of 1 Bonus  Share for every 2 existing shares, a Rights Issue on the basis of</t>
  </si>
  <si>
    <t xml:space="preserve">1 Rights  Share  for  every  4  existing  shares,  a Special  Issue to  Bumiputra investors  and  an </t>
  </si>
  <si>
    <t>shareholders  of the Company and the Kuala Lumpur Stock Exchange (KLSE) for the  listing and</t>
  </si>
  <si>
    <t xml:space="preserve">The financial  statements of  the Group have been prepared in accordance with the provisions of </t>
  </si>
  <si>
    <t xml:space="preserve">The  Directors  consider  the quoted  investments to be long term in nature and are of the opinion  </t>
  </si>
  <si>
    <t>Barring  any unforeseen  circumstances,  the  Board  of  Directors  expects the Group  to  achieve</t>
  </si>
  <si>
    <t>NON-CURRENT ASSETS</t>
  </si>
  <si>
    <t xml:space="preserve">     Stocks </t>
  </si>
  <si>
    <t xml:space="preserve">          </t>
  </si>
  <si>
    <t>Capital work-in-progress</t>
  </si>
  <si>
    <t>Investment properties</t>
  </si>
  <si>
    <t>Other investments</t>
  </si>
  <si>
    <t>Property development expenditure</t>
  </si>
  <si>
    <t>Loans and advances</t>
  </si>
  <si>
    <t>Goodwill on consolidation</t>
  </si>
  <si>
    <t xml:space="preserve">     Development properties</t>
  </si>
  <si>
    <t xml:space="preserve">     Debtors, deposits and prepayments</t>
  </si>
  <si>
    <t xml:space="preserve">     Cash and bank balances</t>
  </si>
  <si>
    <t xml:space="preserve">     Short term borrowings</t>
  </si>
  <si>
    <t xml:space="preserve">     Amount due to customers for construction contracts</t>
  </si>
  <si>
    <t xml:space="preserve">     Amount due from customers for construction contracts</t>
  </si>
  <si>
    <t xml:space="preserve">     Lease obligations and hire purchase creditors</t>
  </si>
  <si>
    <t xml:space="preserve">     Proposed dividend</t>
  </si>
  <si>
    <t>CAPITAL AND RESERVES</t>
  </si>
  <si>
    <t>Share capital</t>
  </si>
  <si>
    <t>Share premium</t>
  </si>
  <si>
    <t>Retained profit</t>
  </si>
  <si>
    <t>Shareholders' equity</t>
  </si>
  <si>
    <t>MINORITY INTERESTS</t>
  </si>
  <si>
    <t>NON-CURRENT LIABILITIES</t>
  </si>
  <si>
    <t>Long term borrowings</t>
  </si>
  <si>
    <t>2001.</t>
  </si>
  <si>
    <t>By Geographical Location</t>
  </si>
  <si>
    <t>Malaysia</t>
  </si>
  <si>
    <t>The People's Republic of China</t>
  </si>
  <si>
    <t>(ii) Add/(Less) minority interests</t>
  </si>
  <si>
    <t xml:space="preserve">quotation of the said shares  on the  Main board of  the  KLSE.  In view of  the  prevailing  stock </t>
  </si>
  <si>
    <t>effects of the prevailing economic conditions.</t>
  </si>
  <si>
    <t xml:space="preserve">The Group's operations were not affected by seasonal or cyclical factors other than the general </t>
  </si>
  <si>
    <t xml:space="preserve">The effective tax rate applicable to profit of the Group for the current year to-date is higher than  </t>
  </si>
  <si>
    <t xml:space="preserve">methods  of  computation   and  basis  of  consolidation  as  compared  with   those used in the </t>
  </si>
  <si>
    <t>There  were  no  sale  of  investments  and/or  properties  other  than  in  the  ordinary course of</t>
  </si>
  <si>
    <t xml:space="preserve">There   were   no  changes   in  the  composition  of   the  Group  and  of  the Company  for  the  </t>
  </si>
  <si>
    <t xml:space="preserve">market conditions, the  Company has  through  its  Merchant Banker  obtained approval from the </t>
  </si>
  <si>
    <t>Securities Commission to complete the above corporate  proposals by 12 December 2001.</t>
  </si>
  <si>
    <t>30 September 2001.</t>
  </si>
  <si>
    <t>3</t>
  </si>
  <si>
    <t xml:space="preserve">                 30.09.2001</t>
  </si>
  <si>
    <t>30.09.2001</t>
  </si>
  <si>
    <t>UNAUDITED CONSOLIDATED  BALANCE SHEET AS AT 30 SEPTEMBER 2001</t>
  </si>
  <si>
    <t xml:space="preserve">The fourth quarter financial  statements  have  been  prepared using the same accounting policies,  </t>
  </si>
  <si>
    <t>ended 30 September 2001.</t>
  </si>
  <si>
    <t>business for the  financial year ended 30 September 2001.</t>
  </si>
  <si>
    <t>Total investments in quoted securities as at 30 September 2001 are as follows:-</t>
  </si>
  <si>
    <t>financial year ended 30 September 2001.</t>
  </si>
  <si>
    <t>Property, plant and equipment</t>
  </si>
  <si>
    <t>-</t>
  </si>
  <si>
    <t>Land held for joint development</t>
  </si>
  <si>
    <t>Deferred expenditure</t>
  </si>
  <si>
    <t>Amout owing by associated company</t>
  </si>
  <si>
    <t>There was no exceptional item for the fourth quarter and financial year ended 30 September 2001.</t>
  </si>
  <si>
    <t>There was no extraordinary item for the fourth quarter and the financial year ended 30 September 2001.</t>
  </si>
  <si>
    <t>cancellations, shares  held  as  treasury shares and resale  of  treasury  shares  for  the financial</t>
  </si>
  <si>
    <t>year ended 30 September 2001.</t>
  </si>
  <si>
    <t>The Group's borrowings as at 30 September 2001 are as follows :-</t>
  </si>
  <si>
    <t xml:space="preserve">The Board of Directors is pleased to announce the unaudited consolidated results of the Group for the forth quarter and </t>
  </si>
  <si>
    <t>Pre -acquisition losses</t>
  </si>
  <si>
    <t xml:space="preserve">There  were no  purchase or  disposal  of  quoted securities for  the  financial year ended </t>
  </si>
  <si>
    <t>There were no material litigation involving the Group during the  financial year under review.</t>
  </si>
  <si>
    <t>Segmental  information for the current financial period ended 30 September 2001 are as follows :-</t>
  </si>
  <si>
    <t xml:space="preserve">tax exempt) in respect of the current financial year ended 30 September 2001 amounting to </t>
  </si>
  <si>
    <t xml:space="preserve">RM3.325 million (2000 : RM2.850 million) which is subject to approval of the members of the </t>
  </si>
  <si>
    <t>company at the forthcoming Annual General Meeting of the company.</t>
  </si>
  <si>
    <t>Dividend entitlement and payment dates will be announced later.</t>
  </si>
  <si>
    <t>In the opinion of  the Directors, the results of the  financial year have  not  been  affected by any</t>
  </si>
  <si>
    <t>transaction   or  event   of   material  or  unusual  nature which has arisen between 30 September</t>
  </si>
  <si>
    <t>2001 and the date of this announcement.</t>
  </si>
  <si>
    <t>(j)</t>
  </si>
  <si>
    <t>(l)</t>
  </si>
  <si>
    <t>(m)</t>
  </si>
  <si>
    <t>Property development and construction</t>
  </si>
  <si>
    <t>Proposed First and Final Tax Exempt Dividend of 3.5% Per Share for financial year</t>
  </si>
  <si>
    <t xml:space="preserve">Other income </t>
  </si>
  <si>
    <t>Profit/(loss) before finance cost,</t>
  </si>
  <si>
    <t>depreciation and amortisation,</t>
  </si>
  <si>
    <t xml:space="preserve">- the accounting policy  relating  to  intangible  assets  whereby preliminary and pre-operating </t>
  </si>
  <si>
    <t xml:space="preserve">  expenses  that  do not satisfy the  criteria of  an  asset  shall be expensed off in the period they  </t>
  </si>
  <si>
    <t>-The accounting policy relating to the operating equipment whereby the Group now depreciates</t>
  </si>
  <si>
    <t>Subsequent Significant Events</t>
  </si>
  <si>
    <t>exceptional items, income tax,</t>
  </si>
  <si>
    <t>Finance cost</t>
  </si>
  <si>
    <t>Profit/(loss) before income tax,</t>
  </si>
  <si>
    <t>minority interests and</t>
  </si>
  <si>
    <t>Share of profits and losses of</t>
  </si>
  <si>
    <t>associated companies</t>
  </si>
  <si>
    <t xml:space="preserve">Profit/(Loss) before incomr tax, minority </t>
  </si>
  <si>
    <t>Income tax</t>
  </si>
  <si>
    <t>(i) Profit/(loss) after income tax</t>
  </si>
  <si>
    <t>Net Profit/(loss) from ordinary activities</t>
  </si>
  <si>
    <t xml:space="preserve">Net Profit/(loss) attributable  </t>
  </si>
  <si>
    <t>to members of the company</t>
  </si>
  <si>
    <t>Earnings per share based on 2(m) above after</t>
  </si>
  <si>
    <t>The property development sector remains the major contributor to the Group's turnover and profit.</t>
  </si>
  <si>
    <r>
      <t xml:space="preserve">     </t>
    </r>
    <r>
      <rPr>
        <sz val="10"/>
        <rFont val="Arial"/>
        <family val="2"/>
      </rPr>
      <t>Trade Creditors</t>
    </r>
  </si>
  <si>
    <t xml:space="preserve">     Other Creditors and accruals</t>
  </si>
  <si>
    <t>Deferred taxation</t>
  </si>
  <si>
    <t>Reserve on consolidation</t>
  </si>
  <si>
    <t>Property revaluation reserve</t>
  </si>
  <si>
    <t xml:space="preserve">Foreign exchange translation reserve </t>
  </si>
  <si>
    <t>preparation of  the most recent annual financial statements except the followings:-</t>
  </si>
  <si>
    <t xml:space="preserve">  are incurred. This change in accounting policy has reduced profit for the year by RM372,822/-.</t>
  </si>
  <si>
    <t>the standard rate of tax as no group  relief of subsidiary companies'  tax losses is available and</t>
  </si>
  <si>
    <t>certain expenses were disallowed for tax purposes.</t>
  </si>
  <si>
    <t>Chinese Renminbi</t>
  </si>
  <si>
    <t>Foreign</t>
  </si>
  <si>
    <t>Currency</t>
  </si>
  <si>
    <t xml:space="preserve">Ringgit </t>
  </si>
  <si>
    <t>equivalent</t>
  </si>
  <si>
    <t>percentage of completion of the Group's current development projects and the completion of some</t>
  </si>
  <si>
    <t>existing development projects.</t>
  </si>
  <si>
    <t xml:space="preserve">On 8 October 2001, a  wholly  owned  subsidiary company entered  into a  sale  and  purchase  </t>
  </si>
  <si>
    <t>The lower profit registered for the year was mainly due to the weak performance of the manufacturing</t>
  </si>
  <si>
    <t>sector which were affected by the lower demand for furniture from overseas as a result of slow down</t>
  </si>
  <si>
    <t>There were pre-acquisition losses amounting to RM58,906/- the financial year ended 30 September</t>
  </si>
  <si>
    <t xml:space="preserve">Note : (a)  The construction division has been combined with property development to form a reportable segment </t>
  </si>
  <si>
    <t xml:space="preserve">          (b)  The revenue generated by the subsidiary company in the People's Republic of China were eliminated </t>
  </si>
  <si>
    <t xml:space="preserve">                as a majority of its revenue is derived from internal property development projects.</t>
  </si>
  <si>
    <t>in the world economy in particular the United State of America,  write down of certain stocks and</t>
  </si>
  <si>
    <t>provision for doubtful debts.</t>
  </si>
  <si>
    <t xml:space="preserve">agreement to acquire a property from Danaharta Hartanah Sdn Bhd for a total cash consideration </t>
  </si>
  <si>
    <t xml:space="preserve">of RM45 million .  The acquisition is to  be partly financed by a term loan facility of RM31.5 million </t>
  </si>
  <si>
    <t xml:space="preserve">obtained from a licensed bank.  The subsidiary company has obtained approval from the Foreign </t>
  </si>
  <si>
    <t>Investment Committee (FIC) of the above acquisition on 20 November 2001.</t>
  </si>
  <si>
    <t>better results for the financial year 2002.</t>
  </si>
  <si>
    <t>issue of this announcement amounted to RM57,213,690.</t>
  </si>
  <si>
    <t>The   Group's  turnover in the fourth quarter  increase by 64% to RM43.17 million  compared  to</t>
  </si>
  <si>
    <t>The  Group  registered a turnover and profit before tax of RM114.34 million (2000: RM105.31 million)</t>
  </si>
  <si>
    <t xml:space="preserve"> off in the Income Statement as and when incurred.  The change in accounting policy has reduced </t>
  </si>
  <si>
    <t xml:space="preserve"> the initial cost of these assets over a period of 5 years and subsequent replacements are written </t>
  </si>
  <si>
    <t xml:space="preserve">                on consolidation as the revenue were solely derived from inter-company transaction.</t>
  </si>
  <si>
    <t>above corporate exercise by 12 December 2002.</t>
  </si>
  <si>
    <t>RM7.03 million compared to RM4.04 million in the third quarter.  This was mainly due to the higher</t>
  </si>
  <si>
    <t xml:space="preserve">RM26.32 million in the third quarter.  Pre-tax  profit in  the fourth  quarter increase by 74% to </t>
  </si>
  <si>
    <t xml:space="preserve">The Board of Directors recommends a first and final tax exempt dividend of 3.5% (2000 : 3%  </t>
  </si>
  <si>
    <t>Subsequently the company has through it Merchant Banker applied for an extension to complete the</t>
  </si>
  <si>
    <t>China included in the above are as follows:-</t>
  </si>
  <si>
    <t xml:space="preserve">Foreign currency bank borrowings by a subsidiary company  in the People's Republic of </t>
  </si>
  <si>
    <t>and RM17.14 million  (2000: RM25.45 million)  respectively  for  the financial year ended 30 September</t>
  </si>
  <si>
    <t xml:space="preserve"> profit for the year by RM93,993/-.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</si>
</sst>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0.00;[Red]0.00"/>
    <numFmt numFmtId="168" formatCode="#,##0.00;[Red]#,##0.00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37" fontId="0" fillId="0" borderId="1" xfId="15" applyNumberFormat="1" applyBorder="1" applyAlignment="1">
      <alignment/>
    </xf>
    <xf numFmtId="37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0" fillId="0" borderId="0" xfId="0" applyNumberFormat="1" applyAlignment="1">
      <alignment/>
    </xf>
    <xf numFmtId="37" fontId="0" fillId="0" borderId="0" xfId="15" applyNumberFormat="1" applyAlignment="1">
      <alignment/>
    </xf>
    <xf numFmtId="164" fontId="0" fillId="0" borderId="0" xfId="15" applyNumberFormat="1" applyAlignment="1">
      <alignment/>
    </xf>
    <xf numFmtId="3" fontId="0" fillId="0" borderId="0" xfId="15" applyNumberFormat="1" applyFont="1" applyAlignment="1">
      <alignment/>
    </xf>
    <xf numFmtId="3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164" fontId="3" fillId="0" borderId="3" xfId="15" applyNumberFormat="1" applyFont="1" applyBorder="1" applyAlignment="1">
      <alignment/>
    </xf>
    <xf numFmtId="3" fontId="3" fillId="0" borderId="3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4" fontId="3" fillId="0" borderId="0" xfId="15" applyNumberFormat="1" applyFont="1" applyAlignment="1">
      <alignment/>
    </xf>
    <xf numFmtId="43" fontId="3" fillId="0" borderId="3" xfId="15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15" applyNumberFormat="1" applyFont="1" applyBorder="1" applyAlignment="1">
      <alignment horizontal="right"/>
    </xf>
    <xf numFmtId="3" fontId="3" fillId="0" borderId="3" xfId="15" applyNumberFormat="1" applyFont="1" applyBorder="1" applyAlignment="1">
      <alignment horizontal="right"/>
    </xf>
    <xf numFmtId="4" fontId="3" fillId="0" borderId="0" xfId="15" applyNumberFormat="1" applyFont="1" applyAlignment="1">
      <alignment horizontal="center"/>
    </xf>
    <xf numFmtId="164" fontId="3" fillId="0" borderId="3" xfId="15" applyNumberFormat="1" applyFont="1" applyBorder="1" applyAlignment="1">
      <alignment horizontal="center"/>
    </xf>
    <xf numFmtId="164" fontId="3" fillId="0" borderId="3" xfId="15" applyNumberFormat="1" applyFont="1" applyBorder="1" applyAlignment="1">
      <alignment/>
    </xf>
    <xf numFmtId="3" fontId="3" fillId="0" borderId="0" xfId="0" applyNumberFormat="1" applyFont="1" applyAlignment="1">
      <alignment/>
    </xf>
    <xf numFmtId="164" fontId="3" fillId="0" borderId="0" xfId="15" applyNumberFormat="1" applyFont="1" applyAlignment="1">
      <alignment horizontal="center"/>
    </xf>
    <xf numFmtId="3" fontId="3" fillId="0" borderId="0" xfId="15" applyNumberFormat="1" applyFont="1" applyAlignment="1">
      <alignment/>
    </xf>
    <xf numFmtId="164" fontId="3" fillId="0" borderId="0" xfId="15" applyNumberFormat="1" applyFont="1" applyAlignment="1">
      <alignment horizontal="right"/>
    </xf>
    <xf numFmtId="164" fontId="3" fillId="0" borderId="1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15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4" fontId="3" fillId="0" borderId="0" xfId="15" applyNumberFormat="1" applyFont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15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3" fillId="0" borderId="0" xfId="0" applyNumberFormat="1" applyFont="1" applyAlignment="1" quotePrefix="1">
      <alignment horizontal="left"/>
    </xf>
    <xf numFmtId="2" fontId="3" fillId="0" borderId="0" xfId="0" applyNumberFormat="1" applyFont="1" applyAlignment="1">
      <alignment horizontal="left"/>
    </xf>
    <xf numFmtId="164" fontId="0" fillId="0" borderId="0" xfId="15" applyNumberFormat="1" applyFont="1" applyAlignment="1">
      <alignment horizontal="center"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Border="1" applyAlignment="1">
      <alignment/>
    </xf>
    <xf numFmtId="164" fontId="0" fillId="0" borderId="3" xfId="15" applyNumberFormat="1" applyBorder="1" applyAlignment="1">
      <alignment/>
    </xf>
    <xf numFmtId="37" fontId="3" fillId="0" borderId="1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5" applyNumberFormat="1" applyBorder="1" applyAlignment="1">
      <alignment/>
    </xf>
    <xf numFmtId="37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8" xfId="0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8" xfId="15" applyNumberFormat="1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164" fontId="0" fillId="0" borderId="0" xfId="15" applyNumberFormat="1" applyBorder="1" applyAlignment="1">
      <alignment/>
    </xf>
    <xf numFmtId="37" fontId="0" fillId="0" borderId="0" xfId="15" applyNumberFormat="1" applyFont="1" applyAlignment="1">
      <alignment/>
    </xf>
    <xf numFmtId="0" fontId="3" fillId="0" borderId="0" xfId="0" applyFont="1" applyAlignment="1" quotePrefix="1">
      <alignment horizontal="center"/>
    </xf>
    <xf numFmtId="164" fontId="0" fillId="0" borderId="5" xfId="15" applyNumberFormat="1" applyFont="1" applyBorder="1" applyAlignment="1" quotePrefix="1">
      <alignment/>
    </xf>
    <xf numFmtId="164" fontId="0" fillId="0" borderId="0" xfId="15" applyNumberFormat="1" applyBorder="1" applyAlignment="1">
      <alignment horizontal="right"/>
    </xf>
    <xf numFmtId="164" fontId="3" fillId="0" borderId="0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15" applyNumberFormat="1" applyFont="1" applyBorder="1" applyAlignment="1">
      <alignment horizontal="right"/>
    </xf>
    <xf numFmtId="164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SheetLayoutView="100" workbookViewId="0" topLeftCell="A11">
      <selection activeCell="C13" sqref="C13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32.421875" style="0" customWidth="1"/>
    <col min="4" max="4" width="10.140625" style="0" customWidth="1"/>
    <col min="5" max="5" width="6.7109375" style="0" customWidth="1"/>
    <col min="6" max="6" width="11.28125" style="0" bestFit="1" customWidth="1"/>
    <col min="7" max="7" width="6.140625" style="0" customWidth="1"/>
    <col min="8" max="8" width="10.140625" style="0" customWidth="1"/>
  </cols>
  <sheetData>
    <row r="1" spans="1:7" ht="12.75">
      <c r="A1" s="96" t="s">
        <v>0</v>
      </c>
      <c r="B1" s="96"/>
      <c r="C1" s="96"/>
      <c r="D1" s="96"/>
      <c r="E1" s="96"/>
      <c r="F1" s="96"/>
      <c r="G1" s="96"/>
    </row>
    <row r="2" spans="1:7" ht="12.75">
      <c r="A2" s="4"/>
      <c r="B2" s="96" t="s">
        <v>1</v>
      </c>
      <c r="C2" s="96"/>
      <c r="D2" s="96"/>
      <c r="E2" s="96"/>
      <c r="F2" s="96"/>
      <c r="G2" s="96"/>
    </row>
    <row r="3" spans="1:7" ht="12.75">
      <c r="A3" s="4"/>
      <c r="B3" s="96" t="s">
        <v>92</v>
      </c>
      <c r="C3" s="96"/>
      <c r="D3" s="96"/>
      <c r="E3" s="96"/>
      <c r="F3" s="96"/>
      <c r="G3" s="96"/>
    </row>
    <row r="5" ht="12.75">
      <c r="A5" s="1" t="s">
        <v>49</v>
      </c>
    </row>
    <row r="6" ht="12.75">
      <c r="A6" s="1"/>
    </row>
    <row r="7" spans="1:2" ht="12.75">
      <c r="A7" s="1"/>
      <c r="B7" t="s">
        <v>135</v>
      </c>
    </row>
    <row r="8" spans="1:2" ht="12.75">
      <c r="A8" s="1"/>
      <c r="B8" t="s">
        <v>130</v>
      </c>
    </row>
    <row r="10" spans="1:2" ht="12.75">
      <c r="A10" s="2">
        <v>1</v>
      </c>
      <c r="B10" s="3" t="s">
        <v>50</v>
      </c>
    </row>
    <row r="11" spans="1:2" ht="12.75">
      <c r="A11" s="2"/>
      <c r="B11" s="3"/>
    </row>
    <row r="12" ht="12.75">
      <c r="B12" t="s">
        <v>182</v>
      </c>
    </row>
    <row r="13" ht="12.75">
      <c r="B13" t="s">
        <v>172</v>
      </c>
    </row>
    <row r="14" ht="12.75">
      <c r="B14" t="s">
        <v>241</v>
      </c>
    </row>
    <row r="15" ht="12.75">
      <c r="B15" s="7" t="s">
        <v>217</v>
      </c>
    </row>
    <row r="16" ht="12.75">
      <c r="B16" t="s">
        <v>218</v>
      </c>
    </row>
    <row r="17" ht="12.75">
      <c r="B17" t="s">
        <v>242</v>
      </c>
    </row>
    <row r="18" ht="12.75">
      <c r="B18" s="7" t="s">
        <v>219</v>
      </c>
    </row>
    <row r="19" ht="12.75">
      <c r="B19" t="s">
        <v>270</v>
      </c>
    </row>
    <row r="20" ht="12.75">
      <c r="B20" t="s">
        <v>269</v>
      </c>
    </row>
    <row r="21" ht="12.75">
      <c r="B21" t="s">
        <v>280</v>
      </c>
    </row>
    <row r="23" spans="1:2" ht="12.75">
      <c r="A23" s="2">
        <v>2</v>
      </c>
      <c r="B23" s="3" t="s">
        <v>51</v>
      </c>
    </row>
    <row r="24" spans="1:2" ht="12.75">
      <c r="A24" s="2"/>
      <c r="B24" s="3"/>
    </row>
    <row r="25" ht="12.75">
      <c r="B25" t="s">
        <v>192</v>
      </c>
    </row>
    <row r="27" spans="1:2" ht="12.75">
      <c r="A27" s="2">
        <v>3</v>
      </c>
      <c r="B27" s="3" t="s">
        <v>52</v>
      </c>
    </row>
    <row r="28" spans="1:2" ht="12.75">
      <c r="A28" s="2"/>
      <c r="B28" s="3"/>
    </row>
    <row r="29" ht="12.75">
      <c r="B29" t="s">
        <v>193</v>
      </c>
    </row>
    <row r="31" spans="1:2" ht="12.75">
      <c r="A31" s="2">
        <v>4</v>
      </c>
      <c r="B31" s="3" t="s">
        <v>27</v>
      </c>
    </row>
    <row r="32" spans="1:2" ht="12.75">
      <c r="A32" s="2"/>
      <c r="B32" s="3"/>
    </row>
    <row r="33" ht="12.75">
      <c r="B33" t="s">
        <v>53</v>
      </c>
    </row>
    <row r="34" spans="4:9" ht="12.75">
      <c r="D34" s="3" t="s">
        <v>54</v>
      </c>
      <c r="F34" s="4" t="s">
        <v>55</v>
      </c>
      <c r="I34" s="3"/>
    </row>
    <row r="35" spans="4:9" ht="12.75">
      <c r="D35" s="3" t="s">
        <v>56</v>
      </c>
      <c r="F35" s="4" t="s">
        <v>57</v>
      </c>
      <c r="I35" s="3"/>
    </row>
    <row r="36" spans="4:9" ht="12.75">
      <c r="D36" s="3"/>
      <c r="F36" s="4" t="s">
        <v>58</v>
      </c>
      <c r="I36" s="3"/>
    </row>
    <row r="37" spans="4:9" ht="12.75">
      <c r="D37" s="3" t="s">
        <v>59</v>
      </c>
      <c r="F37" s="3" t="s">
        <v>106</v>
      </c>
      <c r="I37" s="3"/>
    </row>
    <row r="39" spans="2:6" ht="12.75">
      <c r="B39" t="s">
        <v>60</v>
      </c>
      <c r="D39" s="5">
        <v>3333</v>
      </c>
      <c r="F39" s="5">
        <v>7602</v>
      </c>
    </row>
    <row r="40" spans="2:6" ht="12.75">
      <c r="B40" t="s">
        <v>62</v>
      </c>
      <c r="D40" s="74">
        <v>0</v>
      </c>
      <c r="E40" s="75"/>
      <c r="F40" s="74">
        <v>0</v>
      </c>
    </row>
    <row r="41" spans="2:6" ht="12.75">
      <c r="B41" t="s">
        <v>63</v>
      </c>
      <c r="D41" s="74">
        <v>-345</v>
      </c>
      <c r="E41" s="75"/>
      <c r="F41" s="74">
        <v>-294</v>
      </c>
    </row>
    <row r="42" spans="4:6" ht="12.75">
      <c r="D42" s="74"/>
      <c r="E42" s="75"/>
      <c r="F42" s="74"/>
    </row>
    <row r="43" spans="2:6" ht="12.75">
      <c r="B43" t="s">
        <v>171</v>
      </c>
      <c r="D43" s="6"/>
      <c r="F43" s="6"/>
    </row>
    <row r="44" spans="2:6" ht="12.75">
      <c r="B44" t="s">
        <v>243</v>
      </c>
      <c r="D44" s="6"/>
      <c r="F44" s="6"/>
    </row>
    <row r="45" spans="2:6" ht="12.75">
      <c r="B45" t="s">
        <v>244</v>
      </c>
      <c r="D45" s="6"/>
      <c r="F45" s="6"/>
    </row>
    <row r="47" spans="1:2" ht="12.75">
      <c r="A47" s="2">
        <v>5</v>
      </c>
      <c r="B47" t="s">
        <v>255</v>
      </c>
    </row>
    <row r="48" ht="12.75">
      <c r="B48" s="7" t="s">
        <v>163</v>
      </c>
    </row>
    <row r="50" spans="1:2" ht="12.75">
      <c r="A50" s="2">
        <v>6</v>
      </c>
      <c r="B50" t="s">
        <v>173</v>
      </c>
    </row>
    <row r="51" ht="12.75">
      <c r="B51" t="s">
        <v>184</v>
      </c>
    </row>
    <row r="53" spans="1:3" ht="12.75">
      <c r="A53" s="2">
        <v>7</v>
      </c>
      <c r="B53" t="s">
        <v>64</v>
      </c>
      <c r="C53" t="s">
        <v>199</v>
      </c>
    </row>
    <row r="54" spans="1:3" ht="12.75">
      <c r="A54" t="s">
        <v>61</v>
      </c>
      <c r="C54" t="s">
        <v>177</v>
      </c>
    </row>
    <row r="56" spans="2:3" ht="12.75">
      <c r="B56" t="s">
        <v>65</v>
      </c>
      <c r="C56" t="s">
        <v>185</v>
      </c>
    </row>
    <row r="58" ht="12.75">
      <c r="F58" s="6" t="s">
        <v>12</v>
      </c>
    </row>
    <row r="59" spans="3:6" ht="12.75">
      <c r="C59" t="s">
        <v>114</v>
      </c>
      <c r="F59" s="8">
        <v>2454</v>
      </c>
    </row>
    <row r="60" spans="3:6" ht="12.75">
      <c r="C60" t="s">
        <v>112</v>
      </c>
      <c r="F60" s="8">
        <v>2454</v>
      </c>
    </row>
    <row r="61" spans="3:6" ht="12.75">
      <c r="C61" t="s">
        <v>113</v>
      </c>
      <c r="F61" s="8">
        <v>824</v>
      </c>
    </row>
    <row r="62" ht="12.75">
      <c r="F62" s="9"/>
    </row>
    <row r="63" spans="2:6" ht="12.75">
      <c r="B63" t="s">
        <v>136</v>
      </c>
      <c r="F63" s="9"/>
    </row>
    <row r="64" spans="2:6" ht="12.75">
      <c r="B64" t="s">
        <v>131</v>
      </c>
      <c r="F64" s="9"/>
    </row>
    <row r="65" spans="1:2" ht="12.75">
      <c r="A65" s="2">
        <v>8</v>
      </c>
      <c r="B65" s="3" t="s">
        <v>66</v>
      </c>
    </row>
    <row r="66" spans="1:2" ht="12.75">
      <c r="A66" s="2"/>
      <c r="B66" s="3"/>
    </row>
    <row r="67" ht="12.75">
      <c r="B67" t="s">
        <v>174</v>
      </c>
    </row>
    <row r="68" ht="12.75">
      <c r="B68" t="s">
        <v>186</v>
      </c>
    </row>
    <row r="71" spans="1:2" ht="12.75">
      <c r="A71" s="2">
        <v>9</v>
      </c>
      <c r="B71" s="3" t="s">
        <v>67</v>
      </c>
    </row>
    <row r="72" spans="1:2" ht="12.75">
      <c r="A72" s="2"/>
      <c r="B72" s="3"/>
    </row>
    <row r="73" ht="12.75">
      <c r="B73" t="s">
        <v>122</v>
      </c>
    </row>
    <row r="74" ht="12.75">
      <c r="B74" t="s">
        <v>132</v>
      </c>
    </row>
    <row r="75" ht="12.75">
      <c r="B75" t="s">
        <v>133</v>
      </c>
    </row>
    <row r="76" ht="12.75">
      <c r="B76" t="s">
        <v>123</v>
      </c>
    </row>
    <row r="77" ht="12.75">
      <c r="B77" t="s">
        <v>124</v>
      </c>
    </row>
    <row r="78" ht="12.75">
      <c r="B78" t="s">
        <v>134</v>
      </c>
    </row>
    <row r="79" ht="12.75">
      <c r="B79" t="s">
        <v>168</v>
      </c>
    </row>
    <row r="80" ht="12.75">
      <c r="B80" t="s">
        <v>175</v>
      </c>
    </row>
    <row r="81" ht="12.75">
      <c r="B81" t="s">
        <v>176</v>
      </c>
    </row>
    <row r="82" ht="12.75">
      <c r="B82" t="s">
        <v>276</v>
      </c>
    </row>
    <row r="83" ht="12.75">
      <c r="B83" t="s">
        <v>272</v>
      </c>
    </row>
    <row r="85" spans="1:2" ht="12.75">
      <c r="A85" s="2">
        <v>10</v>
      </c>
      <c r="B85" s="3" t="s">
        <v>69</v>
      </c>
    </row>
    <row r="86" spans="1:2" ht="12.75">
      <c r="A86" s="2"/>
      <c r="B86" s="3"/>
    </row>
    <row r="87" ht="12.75">
      <c r="B87" t="s">
        <v>125</v>
      </c>
    </row>
    <row r="88" ht="12.75">
      <c r="B88" t="s">
        <v>194</v>
      </c>
    </row>
    <row r="89" ht="12.75">
      <c r="B89" t="s">
        <v>195</v>
      </c>
    </row>
    <row r="92" spans="1:2" ht="12.75">
      <c r="A92" s="2">
        <v>11</v>
      </c>
      <c r="B92" s="3" t="s">
        <v>70</v>
      </c>
    </row>
    <row r="93" spans="1:2" ht="12.75">
      <c r="A93" s="2"/>
      <c r="B93" s="3"/>
    </row>
    <row r="94" ht="12.75">
      <c r="B94" t="s">
        <v>196</v>
      </c>
    </row>
    <row r="96" ht="12.75">
      <c r="F96" s="4" t="s">
        <v>12</v>
      </c>
    </row>
    <row r="97" ht="12.75">
      <c r="F97" s="4"/>
    </row>
    <row r="98" spans="2:6" ht="12.75">
      <c r="B98" t="s">
        <v>90</v>
      </c>
      <c r="F98" s="76">
        <f>7271+649</f>
        <v>7920</v>
      </c>
    </row>
    <row r="99" spans="2:6" ht="12.75">
      <c r="B99" t="s">
        <v>98</v>
      </c>
      <c r="F99" s="76">
        <v>21163</v>
      </c>
    </row>
    <row r="100" spans="2:6" ht="12.75">
      <c r="B100" t="s">
        <v>91</v>
      </c>
      <c r="F100" s="76">
        <f>29449+523</f>
        <v>29972</v>
      </c>
    </row>
    <row r="101" spans="2:6" ht="12.75">
      <c r="B101" t="s">
        <v>99</v>
      </c>
      <c r="F101" s="6" t="s">
        <v>71</v>
      </c>
    </row>
    <row r="103" ht="12.75">
      <c r="B103" t="s">
        <v>278</v>
      </c>
    </row>
    <row r="104" ht="12.75">
      <c r="B104" t="s">
        <v>277</v>
      </c>
    </row>
    <row r="105" spans="4:6" ht="12.75">
      <c r="D105" t="s">
        <v>246</v>
      </c>
      <c r="F105" t="s">
        <v>248</v>
      </c>
    </row>
    <row r="106" spans="4:6" ht="12.75">
      <c r="D106" t="s">
        <v>247</v>
      </c>
      <c r="F106" t="s">
        <v>249</v>
      </c>
    </row>
    <row r="107" spans="2:6" ht="12.75">
      <c r="B107" t="s">
        <v>245</v>
      </c>
      <c r="D107" s="95">
        <v>1802163</v>
      </c>
      <c r="F107" s="95">
        <f>136364+681818</f>
        <v>818182</v>
      </c>
    </row>
    <row r="109" ht="12.75">
      <c r="B109" t="s">
        <v>72</v>
      </c>
    </row>
    <row r="112" spans="1:2" ht="12.75">
      <c r="A112" s="2">
        <v>12</v>
      </c>
      <c r="B112" s="3" t="s">
        <v>73</v>
      </c>
    </row>
    <row r="113" spans="1:2" ht="12.75">
      <c r="A113" s="2"/>
      <c r="B113" s="3"/>
    </row>
    <row r="114" ht="12.75">
      <c r="B114" t="s">
        <v>126</v>
      </c>
    </row>
    <row r="115" ht="12.75">
      <c r="B115" t="s">
        <v>266</v>
      </c>
    </row>
    <row r="117" spans="1:2" ht="12.75">
      <c r="A117" s="2">
        <v>13</v>
      </c>
      <c r="B117" s="3" t="s">
        <v>74</v>
      </c>
    </row>
    <row r="118" spans="1:2" ht="12.75">
      <c r="A118" s="2"/>
      <c r="B118" s="3"/>
    </row>
    <row r="119" ht="12.75">
      <c r="B119" t="s">
        <v>128</v>
      </c>
    </row>
    <row r="120" ht="12.75">
      <c r="B120" t="s">
        <v>127</v>
      </c>
    </row>
    <row r="122" spans="1:2" ht="12.75">
      <c r="A122" s="2">
        <v>14</v>
      </c>
      <c r="B122" s="3" t="s">
        <v>75</v>
      </c>
    </row>
    <row r="123" spans="1:2" ht="12.75">
      <c r="A123" s="2"/>
      <c r="B123" s="3"/>
    </row>
    <row r="124" ht="12.75">
      <c r="B124" t="s">
        <v>200</v>
      </c>
    </row>
    <row r="126" spans="1:2" ht="12.75">
      <c r="A126" s="2">
        <v>15</v>
      </c>
      <c r="B126" s="3" t="s">
        <v>76</v>
      </c>
    </row>
    <row r="127" spans="1:2" ht="12.75">
      <c r="A127" s="2"/>
      <c r="B127" s="3"/>
    </row>
    <row r="128" ht="12.75">
      <c r="B128" t="s">
        <v>201</v>
      </c>
    </row>
    <row r="129" spans="4:8" ht="12.75">
      <c r="D129" s="4" t="s">
        <v>77</v>
      </c>
      <c r="F129" s="3" t="s">
        <v>78</v>
      </c>
      <c r="H129" s="4" t="s">
        <v>79</v>
      </c>
    </row>
    <row r="130" spans="4:8" ht="12.75">
      <c r="D130" s="4" t="s">
        <v>80</v>
      </c>
      <c r="F130" s="4" t="s">
        <v>81</v>
      </c>
      <c r="H130" s="4" t="s">
        <v>82</v>
      </c>
    </row>
    <row r="131" spans="4:6" ht="12.75">
      <c r="D131" s="3"/>
      <c r="F131" s="4" t="s">
        <v>27</v>
      </c>
    </row>
    <row r="132" spans="4:8" ht="12.75">
      <c r="D132" s="4" t="s">
        <v>12</v>
      </c>
      <c r="F132" s="4" t="s">
        <v>12</v>
      </c>
      <c r="H132" s="4" t="s">
        <v>12</v>
      </c>
    </row>
    <row r="133" spans="4:8" ht="12.75">
      <c r="D133" s="4"/>
      <c r="F133" s="4"/>
      <c r="H133" s="4"/>
    </row>
    <row r="134" spans="2:9" ht="12.75">
      <c r="B134" t="s">
        <v>212</v>
      </c>
      <c r="D134" s="10">
        <v>80998</v>
      </c>
      <c r="F134" s="13">
        <v>20034</v>
      </c>
      <c r="G134" s="11"/>
      <c r="H134" s="12">
        <v>228897</v>
      </c>
      <c r="I134" s="11"/>
    </row>
    <row r="135" spans="2:8" ht="12.75">
      <c r="B135" t="s">
        <v>83</v>
      </c>
      <c r="D135" s="10">
        <v>14219</v>
      </c>
      <c r="F135" s="13">
        <v>-6738</v>
      </c>
      <c r="H135" s="12">
        <v>17736</v>
      </c>
    </row>
    <row r="136" spans="2:8" ht="12.75">
      <c r="B136" t="s">
        <v>108</v>
      </c>
      <c r="D136" s="14">
        <v>15168</v>
      </c>
      <c r="F136" s="13">
        <v>3899</v>
      </c>
      <c r="H136" s="87">
        <v>139122</v>
      </c>
    </row>
    <row r="137" spans="2:8" ht="12.75">
      <c r="B137" t="s">
        <v>84</v>
      </c>
      <c r="D137" s="10">
        <v>3179</v>
      </c>
      <c r="F137" s="80">
        <v>-132</v>
      </c>
      <c r="H137" s="12">
        <v>1758</v>
      </c>
    </row>
    <row r="138" spans="2:9" ht="12.75">
      <c r="B138" t="s">
        <v>85</v>
      </c>
      <c r="D138" s="77">
        <v>777</v>
      </c>
      <c r="F138" s="80">
        <v>78</v>
      </c>
      <c r="H138" s="78">
        <v>4434</v>
      </c>
      <c r="I138" s="11"/>
    </row>
    <row r="139" spans="4:9" ht="12.75">
      <c r="D139" s="77"/>
      <c r="F139" s="80"/>
      <c r="H139" s="78"/>
      <c r="I139" s="11"/>
    </row>
    <row r="140" spans="4:8" ht="13.5" thickBot="1">
      <c r="D140" s="15">
        <f>SUM(D134:D138)</f>
        <v>114341</v>
      </c>
      <c r="F140" s="15">
        <f>SUM(F134:F138)</f>
        <v>17141</v>
      </c>
      <c r="H140" s="16">
        <f>SUM(H134:H138)</f>
        <v>391947</v>
      </c>
    </row>
    <row r="141" spans="4:8" ht="13.5" thickTop="1">
      <c r="D141" s="84"/>
      <c r="F141" s="84"/>
      <c r="H141" s="85"/>
    </row>
    <row r="142" spans="2:8" ht="12.75">
      <c r="B142" t="s">
        <v>164</v>
      </c>
      <c r="D142" s="84"/>
      <c r="F142" s="84"/>
      <c r="H142" s="85"/>
    </row>
    <row r="143" spans="4:8" ht="12.75">
      <c r="D143" s="84"/>
      <c r="F143" s="84"/>
      <c r="H143" s="85"/>
    </row>
    <row r="144" spans="2:8" ht="12.75">
      <c r="B144" t="s">
        <v>165</v>
      </c>
      <c r="D144" s="84">
        <v>114341</v>
      </c>
      <c r="F144" s="86">
        <v>18165</v>
      </c>
      <c r="H144" s="85">
        <v>385006</v>
      </c>
    </row>
    <row r="145" spans="2:8" ht="12.75">
      <c r="B145" t="s">
        <v>166</v>
      </c>
      <c r="D145" s="90">
        <v>0</v>
      </c>
      <c r="F145" s="86">
        <v>-1024</v>
      </c>
      <c r="H145" s="85">
        <v>6941</v>
      </c>
    </row>
    <row r="146" spans="4:8" ht="13.5" thickBot="1">
      <c r="D146" s="15">
        <f>SUM(D144:D145)</f>
        <v>114341</v>
      </c>
      <c r="F146" s="15">
        <f>SUM(F144:F145)</f>
        <v>17141</v>
      </c>
      <c r="H146" s="16">
        <f>SUM(H144:H145)</f>
        <v>391947</v>
      </c>
    </row>
    <row r="147" spans="4:8" ht="13.5" thickTop="1">
      <c r="D147" s="84"/>
      <c r="F147" s="84"/>
      <c r="H147" s="85"/>
    </row>
    <row r="148" spans="1:8" ht="12.75">
      <c r="A148" t="s">
        <v>256</v>
      </c>
      <c r="D148" s="84"/>
      <c r="F148" s="84"/>
      <c r="H148" s="85"/>
    </row>
    <row r="149" spans="1:8" ht="12.75">
      <c r="A149" t="s">
        <v>258</v>
      </c>
      <c r="D149" s="84"/>
      <c r="F149" s="84"/>
      <c r="H149" s="85"/>
    </row>
    <row r="150" spans="1:8" ht="12.75">
      <c r="A150" t="s">
        <v>257</v>
      </c>
      <c r="D150" s="84"/>
      <c r="F150" s="84"/>
      <c r="H150" s="85"/>
    </row>
    <row r="151" spans="1:8" ht="12.75">
      <c r="A151" t="s">
        <v>271</v>
      </c>
      <c r="D151" s="84"/>
      <c r="F151" s="84"/>
      <c r="H151" s="85"/>
    </row>
    <row r="152" spans="7:9" ht="12.75">
      <c r="G152" s="11"/>
      <c r="I152" s="11"/>
    </row>
    <row r="153" spans="1:2" ht="12.75">
      <c r="A153" s="2">
        <v>16</v>
      </c>
      <c r="B153" s="3" t="s">
        <v>101</v>
      </c>
    </row>
    <row r="154" ht="12.75">
      <c r="B154" s="3" t="s">
        <v>100</v>
      </c>
    </row>
    <row r="155" ht="12.75">
      <c r="B155" s="3"/>
    </row>
    <row r="156" ht="12.75">
      <c r="B156" t="s">
        <v>267</v>
      </c>
    </row>
    <row r="157" ht="12.75">
      <c r="B157" t="s">
        <v>274</v>
      </c>
    </row>
    <row r="158" ht="12.75">
      <c r="B158" t="s">
        <v>273</v>
      </c>
    </row>
    <row r="159" ht="12.75">
      <c r="B159" t="s">
        <v>250</v>
      </c>
    </row>
    <row r="160" ht="12.75">
      <c r="B160" t="s">
        <v>251</v>
      </c>
    </row>
    <row r="162" spans="1:2" ht="12.75">
      <c r="A162" s="2">
        <v>17</v>
      </c>
      <c r="B162" s="3" t="s">
        <v>86</v>
      </c>
    </row>
    <row r="163" spans="1:2" ht="12.75">
      <c r="A163" s="2"/>
      <c r="B163" s="3"/>
    </row>
    <row r="164" ht="12.75">
      <c r="B164" s="17" t="s">
        <v>268</v>
      </c>
    </row>
    <row r="165" spans="2:8" ht="12.75">
      <c r="B165" s="17" t="s">
        <v>279</v>
      </c>
      <c r="C165" s="17"/>
      <c r="D165" s="17"/>
      <c r="E165" s="17"/>
      <c r="F165" s="17"/>
      <c r="G165" s="17"/>
      <c r="H165" s="17"/>
    </row>
    <row r="166" spans="2:8" ht="12.75">
      <c r="B166" s="98" t="s">
        <v>163</v>
      </c>
      <c r="C166" s="17"/>
      <c r="D166" s="17"/>
      <c r="E166" s="17"/>
      <c r="F166" s="17"/>
      <c r="G166" s="17"/>
      <c r="H166" s="17"/>
    </row>
    <row r="167" spans="2:8" ht="12.75">
      <c r="B167" s="17" t="s">
        <v>234</v>
      </c>
      <c r="C167" s="17"/>
      <c r="D167" s="17"/>
      <c r="E167" s="17"/>
      <c r="F167" s="17"/>
      <c r="G167" s="17"/>
      <c r="H167" s="17"/>
    </row>
    <row r="168" spans="2:8" ht="12.75">
      <c r="B168" s="17" t="s">
        <v>253</v>
      </c>
      <c r="C168" s="17"/>
      <c r="D168" s="17"/>
      <c r="E168" s="17"/>
      <c r="F168" s="17"/>
      <c r="G168" s="17"/>
      <c r="H168" s="17"/>
    </row>
    <row r="169" spans="2:8" ht="12.75">
      <c r="B169" s="17" t="s">
        <v>254</v>
      </c>
      <c r="C169" s="17"/>
      <c r="D169" s="17"/>
      <c r="E169" s="17"/>
      <c r="F169" s="17"/>
      <c r="G169" s="17"/>
      <c r="H169" s="17"/>
    </row>
    <row r="170" spans="2:8" ht="12.75">
      <c r="B170" s="17" t="s">
        <v>259</v>
      </c>
      <c r="C170" s="17"/>
      <c r="D170" s="17"/>
      <c r="E170" s="17"/>
      <c r="F170" s="17"/>
      <c r="G170" s="17"/>
      <c r="H170" s="17"/>
    </row>
    <row r="171" spans="2:8" ht="12.75">
      <c r="B171" s="17" t="s">
        <v>260</v>
      </c>
      <c r="C171" s="17"/>
      <c r="D171" s="17"/>
      <c r="E171" s="17"/>
      <c r="F171" s="17"/>
      <c r="G171" s="17"/>
      <c r="H171" s="17"/>
    </row>
    <row r="172" ht="12.75">
      <c r="B172" t="s">
        <v>206</v>
      </c>
    </row>
    <row r="173" ht="12.75">
      <c r="B173" t="s">
        <v>207</v>
      </c>
    </row>
    <row r="174" ht="12.75">
      <c r="B174" t="s">
        <v>208</v>
      </c>
    </row>
    <row r="176" spans="1:2" ht="12.75">
      <c r="A176">
        <v>18</v>
      </c>
      <c r="B176" s="3" t="s">
        <v>220</v>
      </c>
    </row>
    <row r="177" ht="12.75">
      <c r="B177" t="s">
        <v>252</v>
      </c>
    </row>
    <row r="178" ht="12.75">
      <c r="B178" t="s">
        <v>261</v>
      </c>
    </row>
    <row r="179" ht="12.75">
      <c r="B179" t="s">
        <v>262</v>
      </c>
    </row>
    <row r="180" ht="12.75">
      <c r="B180" t="s">
        <v>263</v>
      </c>
    </row>
    <row r="181" ht="12.75">
      <c r="B181" t="s">
        <v>264</v>
      </c>
    </row>
    <row r="183" spans="1:3" ht="12.75">
      <c r="A183" s="2">
        <v>19</v>
      </c>
      <c r="B183" s="3" t="s">
        <v>68</v>
      </c>
      <c r="C183" s="3"/>
    </row>
    <row r="184" spans="1:3" ht="12.75">
      <c r="A184" s="2"/>
      <c r="B184" s="3"/>
      <c r="C184" s="3"/>
    </row>
    <row r="185" ht="12.75">
      <c r="B185" t="s">
        <v>170</v>
      </c>
    </row>
    <row r="186" ht="12.75">
      <c r="B186" t="s">
        <v>169</v>
      </c>
    </row>
    <row r="189" spans="1:2" ht="12.75">
      <c r="A189" s="2">
        <v>20</v>
      </c>
      <c r="B189" s="3" t="s">
        <v>87</v>
      </c>
    </row>
    <row r="190" spans="1:2" ht="12.75">
      <c r="A190" s="2"/>
      <c r="B190" s="3"/>
    </row>
    <row r="191" ht="12.75">
      <c r="B191" t="s">
        <v>137</v>
      </c>
    </row>
    <row r="192" ht="12.75">
      <c r="B192" t="s">
        <v>265</v>
      </c>
    </row>
    <row r="195" spans="1:2" ht="12.75">
      <c r="A195" s="2">
        <v>21</v>
      </c>
      <c r="B195" s="3" t="s">
        <v>88</v>
      </c>
    </row>
    <row r="196" spans="1:2" ht="12.75">
      <c r="A196" s="2"/>
      <c r="B196" s="3"/>
    </row>
    <row r="197" ht="12.75">
      <c r="B197" t="s">
        <v>107</v>
      </c>
    </row>
    <row r="198" ht="12.75">
      <c r="B198" s="7"/>
    </row>
    <row r="199" spans="1:2" ht="12.75">
      <c r="A199" s="2">
        <v>22</v>
      </c>
      <c r="B199" s="3" t="s">
        <v>89</v>
      </c>
    </row>
    <row r="200" spans="1:2" ht="12.75">
      <c r="A200" s="2"/>
      <c r="B200" s="3"/>
    </row>
    <row r="201" ht="12.75">
      <c r="B201" t="s">
        <v>275</v>
      </c>
    </row>
    <row r="202" ht="12.75">
      <c r="B202" t="s">
        <v>202</v>
      </c>
    </row>
    <row r="203" ht="12.75">
      <c r="B203" t="s">
        <v>203</v>
      </c>
    </row>
    <row r="204" ht="12.75">
      <c r="B204" t="s">
        <v>204</v>
      </c>
    </row>
    <row r="205" ht="12.75">
      <c r="B205" t="s">
        <v>205</v>
      </c>
    </row>
  </sheetData>
  <mergeCells count="3">
    <mergeCell ref="A1:G1"/>
    <mergeCell ref="B2:G2"/>
    <mergeCell ref="B3:G3"/>
  </mergeCells>
  <printOptions/>
  <pageMargins left="0.89" right="0.43" top="0.64" bottom="0.35" header="0.5" footer="0.3"/>
  <pageSetup fitToHeight="0" fitToWidth="0" orientation="portrait" paperSize="9" scale="96" r:id="rId1"/>
  <rowBreaks count="3" manualBreakCount="3">
    <brk id="64" max="255" man="1"/>
    <brk id="110" max="255" man="1"/>
    <brk id="1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workbookViewId="0" topLeftCell="A1">
      <selection activeCell="A13" sqref="A13"/>
    </sheetView>
  </sheetViews>
  <sheetFormatPr defaultColWidth="9.140625" defaultRowHeight="12.75"/>
  <cols>
    <col min="1" max="1" width="5.57421875" style="0" customWidth="1"/>
    <col min="2" max="2" width="51.7109375" style="0" customWidth="1"/>
    <col min="3" max="3" width="11.8515625" style="0" customWidth="1"/>
    <col min="4" max="4" width="16.8515625" style="0" customWidth="1"/>
    <col min="5" max="5" width="5.7109375" style="0" customWidth="1"/>
    <col min="6" max="6" width="10.8515625" style="0" customWidth="1"/>
    <col min="7" max="7" width="17.00390625" style="0" customWidth="1"/>
  </cols>
  <sheetData>
    <row r="1" spans="1:7" ht="12.75">
      <c r="A1" s="96" t="s">
        <v>0</v>
      </c>
      <c r="B1" s="96"/>
      <c r="C1" s="96"/>
      <c r="D1" s="96"/>
      <c r="E1" s="96"/>
      <c r="F1" s="96"/>
      <c r="G1" s="96"/>
    </row>
    <row r="2" spans="1:7" ht="12.75">
      <c r="A2" s="4"/>
      <c r="B2" s="96" t="s">
        <v>1</v>
      </c>
      <c r="C2" s="96"/>
      <c r="D2" s="96"/>
      <c r="E2" s="96"/>
      <c r="F2" s="96"/>
      <c r="G2" s="96"/>
    </row>
    <row r="3" spans="1:7" ht="12.75">
      <c r="A3" s="4"/>
      <c r="B3" s="96" t="s">
        <v>92</v>
      </c>
      <c r="C3" s="96"/>
      <c r="D3" s="96"/>
      <c r="E3" s="96"/>
      <c r="F3" s="96"/>
      <c r="G3" s="96"/>
    </row>
    <row r="5" spans="1:7" ht="12.75">
      <c r="A5" s="18"/>
      <c r="B5" s="18" t="s">
        <v>197</v>
      </c>
      <c r="C5" s="18"/>
      <c r="D5" s="18"/>
      <c r="E5" s="18"/>
      <c r="F5" s="18"/>
      <c r="G5" s="18"/>
    </row>
    <row r="6" spans="1:7" ht="12.75">
      <c r="A6" s="18"/>
      <c r="B6" s="18" t="s">
        <v>186</v>
      </c>
      <c r="C6" s="18"/>
      <c r="D6" s="18"/>
      <c r="E6" s="18"/>
      <c r="F6" s="18"/>
      <c r="G6" s="18"/>
    </row>
    <row r="7" spans="1:7" ht="12.75">
      <c r="A7" s="18"/>
      <c r="B7" s="18"/>
      <c r="C7" s="18"/>
      <c r="D7" s="18"/>
      <c r="E7" s="18"/>
      <c r="F7" s="18"/>
      <c r="G7" s="18"/>
    </row>
    <row r="8" spans="1:7" ht="12.75">
      <c r="A8" s="18"/>
      <c r="B8" s="19" t="s">
        <v>2</v>
      </c>
      <c r="C8" s="18"/>
      <c r="D8" s="18"/>
      <c r="E8" s="18"/>
      <c r="F8" s="18"/>
      <c r="G8" s="18"/>
    </row>
    <row r="9" spans="1:7" ht="12.75">
      <c r="A9" s="18"/>
      <c r="B9" s="18"/>
      <c r="C9" s="18"/>
      <c r="D9" s="18"/>
      <c r="E9" s="18"/>
      <c r="F9" s="18"/>
      <c r="G9" s="18"/>
    </row>
    <row r="10" spans="1:7" ht="12.75">
      <c r="A10" s="18"/>
      <c r="B10" s="18"/>
      <c r="C10" s="97" t="s">
        <v>97</v>
      </c>
      <c r="D10" s="97"/>
      <c r="E10" s="20"/>
      <c r="F10" s="97" t="s">
        <v>3</v>
      </c>
      <c r="G10" s="97"/>
    </row>
    <row r="11" spans="1:7" ht="12.75">
      <c r="A11" s="18"/>
      <c r="B11" s="18"/>
      <c r="C11" s="20" t="s">
        <v>4</v>
      </c>
      <c r="D11" s="20" t="s">
        <v>5</v>
      </c>
      <c r="E11" s="20"/>
      <c r="F11" s="20" t="s">
        <v>6</v>
      </c>
      <c r="G11" s="20" t="s">
        <v>5</v>
      </c>
    </row>
    <row r="12" spans="1:7" ht="12.75">
      <c r="A12" s="18"/>
      <c r="B12" s="18"/>
      <c r="C12" s="20" t="s">
        <v>7</v>
      </c>
      <c r="D12" s="20" t="s">
        <v>8</v>
      </c>
      <c r="E12" s="20"/>
      <c r="F12" s="20" t="s">
        <v>7</v>
      </c>
      <c r="G12" s="20" t="s">
        <v>8</v>
      </c>
    </row>
    <row r="13" spans="1:7" ht="12.75">
      <c r="A13" s="18"/>
      <c r="B13" s="18"/>
      <c r="C13" s="20" t="s">
        <v>9</v>
      </c>
      <c r="D13" s="20" t="s">
        <v>9</v>
      </c>
      <c r="E13" s="20"/>
      <c r="F13" s="20" t="s">
        <v>10</v>
      </c>
      <c r="G13" s="20" t="s">
        <v>11</v>
      </c>
    </row>
    <row r="14" spans="1:7" ht="12.75">
      <c r="A14" s="18"/>
      <c r="B14" s="18"/>
      <c r="C14" s="88" t="s">
        <v>180</v>
      </c>
      <c r="D14" s="20" t="s">
        <v>111</v>
      </c>
      <c r="E14" s="20"/>
      <c r="F14" s="88" t="s">
        <v>180</v>
      </c>
      <c r="G14" s="20" t="s">
        <v>111</v>
      </c>
    </row>
    <row r="15" spans="1:7" ht="12.75">
      <c r="A15" s="18"/>
      <c r="B15" s="18"/>
      <c r="C15" s="20" t="s">
        <v>12</v>
      </c>
      <c r="D15" s="20" t="s">
        <v>12</v>
      </c>
      <c r="E15" s="20"/>
      <c r="F15" s="20" t="s">
        <v>12</v>
      </c>
      <c r="G15" s="20" t="s">
        <v>12</v>
      </c>
    </row>
    <row r="16" spans="1:7" ht="12.75">
      <c r="A16" s="18"/>
      <c r="B16" s="18"/>
      <c r="C16" s="18"/>
      <c r="D16" s="18"/>
      <c r="E16" s="18"/>
      <c r="F16" s="18"/>
      <c r="G16" s="18"/>
    </row>
    <row r="17" spans="1:7" ht="13.5" thickBot="1">
      <c r="A17" s="18" t="s">
        <v>116</v>
      </c>
      <c r="B17" s="18" t="s">
        <v>80</v>
      </c>
      <c r="C17" s="21">
        <v>43169</v>
      </c>
      <c r="D17" s="22">
        <v>28989</v>
      </c>
      <c r="E17" s="20"/>
      <c r="F17" s="23">
        <v>114341</v>
      </c>
      <c r="G17" s="24">
        <v>105312</v>
      </c>
    </row>
    <row r="18" spans="1:7" ht="13.5" thickTop="1">
      <c r="A18" s="18"/>
      <c r="B18" s="18"/>
      <c r="C18" s="18"/>
      <c r="D18" s="20"/>
      <c r="E18" s="18"/>
      <c r="F18" s="25"/>
      <c r="G18" s="26"/>
    </row>
    <row r="19" spans="1:7" ht="13.5" thickBot="1">
      <c r="A19" s="18" t="s">
        <v>16</v>
      </c>
      <c r="B19" s="18" t="s">
        <v>13</v>
      </c>
      <c r="C19" s="27" t="s">
        <v>14</v>
      </c>
      <c r="D19" s="28" t="s">
        <v>14</v>
      </c>
      <c r="E19" s="20"/>
      <c r="F19" s="29" t="s">
        <v>14</v>
      </c>
      <c r="G19" s="30" t="s">
        <v>14</v>
      </c>
    </row>
    <row r="20" spans="1:7" ht="13.5" thickTop="1">
      <c r="A20" s="18"/>
      <c r="B20" s="18"/>
      <c r="C20" s="18"/>
      <c r="D20" s="20"/>
      <c r="E20" s="18"/>
      <c r="F20" s="25"/>
      <c r="G20" s="31"/>
    </row>
    <row r="21" spans="1:7" ht="13.5" thickBot="1">
      <c r="A21" s="18" t="s">
        <v>17</v>
      </c>
      <c r="B21" s="18" t="s">
        <v>214</v>
      </c>
      <c r="C21" s="21">
        <v>1401</v>
      </c>
      <c r="D21" s="32">
        <v>1082</v>
      </c>
      <c r="E21" s="20"/>
      <c r="F21" s="33">
        <v>2412</v>
      </c>
      <c r="G21" s="24">
        <v>3293</v>
      </c>
    </row>
    <row r="22" spans="1:7" ht="13.5" thickTop="1">
      <c r="A22" s="18"/>
      <c r="B22" s="18"/>
      <c r="C22" s="18"/>
      <c r="D22" s="18"/>
      <c r="E22" s="18"/>
      <c r="F22" s="25"/>
      <c r="G22" s="31"/>
    </row>
    <row r="23" spans="1:7" ht="12.75">
      <c r="A23" s="18" t="s">
        <v>117</v>
      </c>
      <c r="B23" s="18" t="s">
        <v>215</v>
      </c>
      <c r="C23" s="18"/>
      <c r="D23" s="18"/>
      <c r="E23" s="18"/>
      <c r="F23" s="25"/>
      <c r="G23" s="31"/>
    </row>
    <row r="24" spans="1:7" ht="12.75">
      <c r="A24" s="18"/>
      <c r="B24" s="18" t="s">
        <v>216</v>
      </c>
      <c r="C24" s="18"/>
      <c r="D24" s="18"/>
      <c r="E24" s="18"/>
      <c r="F24" s="25"/>
      <c r="G24" s="31"/>
    </row>
    <row r="25" spans="1:7" ht="12.75">
      <c r="A25" s="18"/>
      <c r="B25" s="18" t="s">
        <v>221</v>
      </c>
      <c r="C25" s="18"/>
      <c r="D25" s="18"/>
      <c r="E25" s="18"/>
      <c r="F25" s="25"/>
      <c r="G25" s="31"/>
    </row>
    <row r="26" spans="1:7" ht="12.75">
      <c r="A26" s="18"/>
      <c r="B26" s="18" t="s">
        <v>15</v>
      </c>
      <c r="C26" s="34">
        <v>8648</v>
      </c>
      <c r="D26" s="35">
        <v>8347</v>
      </c>
      <c r="E26" s="18"/>
      <c r="F26" s="25">
        <v>22616</v>
      </c>
      <c r="G26" s="36">
        <v>32686</v>
      </c>
    </row>
    <row r="27" spans="1:7" ht="12.75">
      <c r="A27" s="18"/>
      <c r="B27" s="18"/>
      <c r="C27" s="18"/>
      <c r="D27" s="20"/>
      <c r="E27" s="18"/>
      <c r="F27" s="25"/>
      <c r="G27" s="31"/>
    </row>
    <row r="28" spans="1:7" ht="12.75">
      <c r="A28" s="18" t="s">
        <v>16</v>
      </c>
      <c r="B28" s="18" t="s">
        <v>222</v>
      </c>
      <c r="C28" s="25">
        <v>-776</v>
      </c>
      <c r="D28" s="37">
        <v>-744</v>
      </c>
      <c r="E28" s="18"/>
      <c r="F28" s="25">
        <v>-2725</v>
      </c>
      <c r="G28" s="35">
        <v>-3429</v>
      </c>
    </row>
    <row r="29" spans="1:7" ht="12.75">
      <c r="A29" s="18"/>
      <c r="B29" s="18"/>
      <c r="C29" s="25"/>
      <c r="D29" s="20"/>
      <c r="E29" s="18"/>
      <c r="F29" s="25"/>
      <c r="G29" s="31"/>
    </row>
    <row r="30" spans="1:7" ht="12.75">
      <c r="A30" s="18" t="s">
        <v>17</v>
      </c>
      <c r="B30" s="18" t="s">
        <v>18</v>
      </c>
      <c r="C30" s="25">
        <v>-844</v>
      </c>
      <c r="D30" s="37">
        <v>-642</v>
      </c>
      <c r="E30" s="18"/>
      <c r="F30" s="25">
        <v>-2750</v>
      </c>
      <c r="G30" s="35">
        <v>-2856</v>
      </c>
    </row>
    <row r="31" spans="1:7" ht="12.75">
      <c r="A31" s="18"/>
      <c r="B31" s="18"/>
      <c r="C31" s="25"/>
      <c r="D31" s="20"/>
      <c r="E31" s="18"/>
      <c r="F31" s="25"/>
      <c r="G31" s="31"/>
    </row>
    <row r="32" spans="1:7" ht="12.75">
      <c r="A32" s="18" t="s">
        <v>19</v>
      </c>
      <c r="B32" s="18" t="s">
        <v>20</v>
      </c>
      <c r="C32" s="38" t="s">
        <v>14</v>
      </c>
      <c r="D32" s="38">
        <v>-950</v>
      </c>
      <c r="E32" s="18"/>
      <c r="F32" s="38" t="s">
        <v>14</v>
      </c>
      <c r="G32" s="38">
        <v>-950</v>
      </c>
    </row>
    <row r="33" spans="1:7" ht="12.75">
      <c r="A33" s="18"/>
      <c r="B33" s="18"/>
      <c r="C33" s="25"/>
      <c r="D33" s="39"/>
      <c r="E33" s="18"/>
      <c r="F33" s="25"/>
      <c r="G33" s="26"/>
    </row>
    <row r="34" spans="1:7" ht="12.75">
      <c r="A34" s="18" t="s">
        <v>21</v>
      </c>
      <c r="B34" s="18" t="s">
        <v>223</v>
      </c>
      <c r="C34" s="25"/>
      <c r="D34" s="39"/>
      <c r="E34" s="18"/>
      <c r="F34" s="25"/>
      <c r="G34" s="26"/>
    </row>
    <row r="35" spans="1:7" ht="12.75">
      <c r="A35" s="18"/>
      <c r="B35" s="18" t="s">
        <v>224</v>
      </c>
      <c r="C35" s="25"/>
      <c r="D35" s="39"/>
      <c r="E35" s="18"/>
      <c r="F35" s="25"/>
      <c r="G35" s="31"/>
    </row>
    <row r="36" spans="1:7" ht="12.75">
      <c r="A36" s="18"/>
      <c r="B36" s="18" t="s">
        <v>22</v>
      </c>
      <c r="C36" s="40">
        <v>7028</v>
      </c>
      <c r="D36" s="41">
        <v>6011</v>
      </c>
      <c r="E36" s="18"/>
      <c r="F36" s="40">
        <v>17141</v>
      </c>
      <c r="G36" s="42">
        <v>25451</v>
      </c>
    </row>
    <row r="37" spans="1:7" ht="12.75">
      <c r="A37" s="18"/>
      <c r="B37" s="18"/>
      <c r="C37" s="25"/>
      <c r="D37" s="39"/>
      <c r="E37" s="18"/>
      <c r="F37" s="25"/>
      <c r="G37" s="26"/>
    </row>
    <row r="38" spans="1:7" ht="12.75">
      <c r="A38" s="18" t="s">
        <v>23</v>
      </c>
      <c r="B38" s="18" t="s">
        <v>225</v>
      </c>
      <c r="C38" s="25"/>
      <c r="D38" s="39"/>
      <c r="E38" s="18"/>
      <c r="F38" s="25"/>
      <c r="G38" s="26"/>
    </row>
    <row r="39" spans="1:7" ht="12.75">
      <c r="A39" s="18"/>
      <c r="B39" s="18" t="s">
        <v>226</v>
      </c>
      <c r="C39" s="38">
        <v>0</v>
      </c>
      <c r="D39" s="43" t="s">
        <v>14</v>
      </c>
      <c r="E39" s="18"/>
      <c r="F39" s="38">
        <v>0</v>
      </c>
      <c r="G39" s="38" t="s">
        <v>14</v>
      </c>
    </row>
    <row r="40" spans="1:7" ht="12.75">
      <c r="A40" s="18"/>
      <c r="B40" s="18"/>
      <c r="C40" s="18"/>
      <c r="D40" s="20"/>
      <c r="E40" s="18"/>
      <c r="F40" s="25"/>
      <c r="G40" s="31"/>
    </row>
    <row r="41" spans="1:7" ht="12.75">
      <c r="A41" s="18" t="s">
        <v>24</v>
      </c>
      <c r="B41" s="18" t="s">
        <v>227</v>
      </c>
      <c r="C41" s="18"/>
      <c r="D41" s="20"/>
      <c r="E41" s="18"/>
      <c r="F41" s="25"/>
      <c r="G41" s="31"/>
    </row>
    <row r="42" spans="1:7" ht="12.75">
      <c r="A42" s="18"/>
      <c r="B42" s="18" t="s">
        <v>25</v>
      </c>
      <c r="C42" s="34">
        <v>7028</v>
      </c>
      <c r="D42" s="44">
        <v>6011</v>
      </c>
      <c r="E42" s="18"/>
      <c r="F42" s="25">
        <v>17141</v>
      </c>
      <c r="G42" s="36">
        <v>25451</v>
      </c>
    </row>
    <row r="43" spans="1:7" ht="12.75">
      <c r="A43" s="18"/>
      <c r="B43" s="18"/>
      <c r="C43" s="18"/>
      <c r="D43" s="20"/>
      <c r="E43" s="18"/>
      <c r="F43" s="25"/>
      <c r="G43" s="31"/>
    </row>
    <row r="44" spans="1:7" ht="12.75">
      <c r="A44" s="18" t="s">
        <v>26</v>
      </c>
      <c r="B44" s="18" t="s">
        <v>228</v>
      </c>
      <c r="C44" s="45">
        <v>-2988</v>
      </c>
      <c r="D44" s="72">
        <v>-3042</v>
      </c>
      <c r="E44" s="18"/>
      <c r="F44" s="45">
        <v>-7308</v>
      </c>
      <c r="G44" s="72">
        <v>-8775</v>
      </c>
    </row>
    <row r="45" spans="1:7" ht="12.75">
      <c r="A45" s="18"/>
      <c r="B45" s="18"/>
      <c r="C45" s="18"/>
      <c r="D45" s="20"/>
      <c r="E45" s="18"/>
      <c r="F45" s="25"/>
      <c r="G45" s="31"/>
    </row>
    <row r="46" spans="1:7" ht="12.75">
      <c r="A46" s="18" t="s">
        <v>28</v>
      </c>
      <c r="B46" s="18" t="s">
        <v>229</v>
      </c>
      <c r="C46" s="18"/>
      <c r="D46" s="20"/>
      <c r="E46" s="18"/>
      <c r="F46" s="25"/>
      <c r="G46" s="31"/>
    </row>
    <row r="47" spans="1:7" ht="12.75">
      <c r="A47" s="18"/>
      <c r="B47" s="18" t="s">
        <v>29</v>
      </c>
      <c r="C47" s="34">
        <v>4040</v>
      </c>
      <c r="D47" s="44">
        <v>2969</v>
      </c>
      <c r="E47" s="18"/>
      <c r="F47" s="25">
        <f>+F42+F44</f>
        <v>9833</v>
      </c>
      <c r="G47" s="46">
        <v>16676</v>
      </c>
    </row>
    <row r="48" spans="1:7" ht="12.75">
      <c r="A48" s="18"/>
      <c r="B48" s="18"/>
      <c r="C48" s="18"/>
      <c r="D48" s="20"/>
      <c r="E48" s="18"/>
      <c r="F48" s="25"/>
      <c r="G48" s="31"/>
    </row>
    <row r="49" spans="1:7" ht="12.75">
      <c r="A49" s="18"/>
      <c r="B49" s="18" t="s">
        <v>167</v>
      </c>
      <c r="C49" s="40">
        <v>-128</v>
      </c>
      <c r="D49" s="91">
        <v>3</v>
      </c>
      <c r="E49" s="18"/>
      <c r="F49" s="40">
        <v>-73</v>
      </c>
      <c r="G49" s="92">
        <v>-45</v>
      </c>
    </row>
    <row r="50" spans="1:7" ht="12.75">
      <c r="A50" s="18"/>
      <c r="B50" s="18"/>
      <c r="C50" s="40"/>
      <c r="D50" s="91"/>
      <c r="E50" s="18"/>
      <c r="F50" s="40"/>
      <c r="G50" s="92"/>
    </row>
    <row r="51" spans="1:7" ht="12.75">
      <c r="A51" s="20" t="s">
        <v>209</v>
      </c>
      <c r="B51" s="18" t="s">
        <v>198</v>
      </c>
      <c r="C51" s="93">
        <v>59</v>
      </c>
      <c r="D51" s="38" t="s">
        <v>14</v>
      </c>
      <c r="E51" s="18"/>
      <c r="F51" s="45">
        <v>59</v>
      </c>
      <c r="G51" s="94" t="s">
        <v>14</v>
      </c>
    </row>
    <row r="52" spans="1:7" ht="12.75">
      <c r="A52" s="18"/>
      <c r="B52" s="18"/>
      <c r="C52" s="18"/>
      <c r="D52" s="20"/>
      <c r="E52" s="18"/>
      <c r="F52" s="25"/>
      <c r="G52" s="26"/>
    </row>
    <row r="53" spans="1:7" ht="12.75">
      <c r="A53" s="18" t="s">
        <v>31</v>
      </c>
      <c r="B53" s="18" t="s">
        <v>230</v>
      </c>
      <c r="C53" s="18"/>
      <c r="D53" s="20"/>
      <c r="E53" s="18"/>
      <c r="F53" s="25"/>
      <c r="G53" s="26"/>
    </row>
    <row r="54" spans="1:7" ht="12.75">
      <c r="A54" s="18"/>
      <c r="B54" s="18" t="s">
        <v>30</v>
      </c>
      <c r="C54" s="34">
        <f>+C47+C49+C51</f>
        <v>3971</v>
      </c>
      <c r="D54" s="37">
        <v>2972</v>
      </c>
      <c r="E54" s="18"/>
      <c r="F54" s="25">
        <f>+F47+F49+F51</f>
        <v>9819</v>
      </c>
      <c r="G54" s="36">
        <v>16631</v>
      </c>
    </row>
    <row r="55" spans="1:7" ht="12.75">
      <c r="A55" s="18"/>
      <c r="B55" s="18"/>
      <c r="C55" s="34"/>
      <c r="D55" s="37"/>
      <c r="E55" s="18"/>
      <c r="F55" s="25"/>
      <c r="G55" s="36"/>
    </row>
    <row r="56" spans="1:7" ht="12.75">
      <c r="A56" s="20" t="s">
        <v>210</v>
      </c>
      <c r="B56" s="18" t="s">
        <v>32</v>
      </c>
      <c r="C56" s="39" t="s">
        <v>14</v>
      </c>
      <c r="D56" s="39" t="s">
        <v>14</v>
      </c>
      <c r="E56" s="18"/>
      <c r="F56" s="37" t="s">
        <v>14</v>
      </c>
      <c r="G56" s="47" t="s">
        <v>14</v>
      </c>
    </row>
    <row r="57" spans="1:7" ht="12.75">
      <c r="A57" s="18"/>
      <c r="B57" s="18" t="s">
        <v>33</v>
      </c>
      <c r="C57" s="39" t="s">
        <v>14</v>
      </c>
      <c r="D57" s="39" t="s">
        <v>14</v>
      </c>
      <c r="E57" s="18"/>
      <c r="F57" s="37" t="s">
        <v>14</v>
      </c>
      <c r="G57" s="47" t="s">
        <v>14</v>
      </c>
    </row>
    <row r="58" spans="1:7" ht="12.75">
      <c r="A58" s="18"/>
      <c r="B58" s="18" t="s">
        <v>34</v>
      </c>
      <c r="C58" s="39" t="s">
        <v>14</v>
      </c>
      <c r="D58" s="39" t="s">
        <v>14</v>
      </c>
      <c r="E58" s="18"/>
      <c r="F58" s="37" t="s">
        <v>14</v>
      </c>
      <c r="G58" s="47" t="s">
        <v>14</v>
      </c>
    </row>
    <row r="59" spans="1:7" ht="12.75">
      <c r="A59" s="18"/>
      <c r="B59" s="18" t="s">
        <v>121</v>
      </c>
      <c r="C59" s="18"/>
      <c r="D59" s="20"/>
      <c r="E59" s="18"/>
      <c r="F59" s="25"/>
      <c r="G59" s="31"/>
    </row>
    <row r="60" spans="1:7" ht="12.75">
      <c r="A60" s="18"/>
      <c r="B60" s="18"/>
      <c r="C60" s="18"/>
      <c r="D60" s="20"/>
      <c r="E60" s="18"/>
      <c r="F60" s="25"/>
      <c r="G60" s="31"/>
    </row>
    <row r="61" spans="1:7" ht="12.75">
      <c r="A61" s="20" t="s">
        <v>211</v>
      </c>
      <c r="B61" s="18" t="s">
        <v>231</v>
      </c>
      <c r="C61" s="18"/>
      <c r="D61" s="20"/>
      <c r="E61" s="18"/>
      <c r="F61" s="25"/>
      <c r="G61" s="31"/>
    </row>
    <row r="62" spans="1:7" ht="13.5" thickBot="1">
      <c r="A62" s="18"/>
      <c r="B62" s="18" t="s">
        <v>232</v>
      </c>
      <c r="C62" s="48">
        <f>SUM(C54:C61)</f>
        <v>3971</v>
      </c>
      <c r="D62" s="49">
        <v>2972</v>
      </c>
      <c r="E62" s="18"/>
      <c r="F62" s="48">
        <f>SUM(F54:F61)</f>
        <v>9819</v>
      </c>
      <c r="G62" s="50">
        <v>16631</v>
      </c>
    </row>
    <row r="63" spans="1:7" ht="13.5" thickTop="1">
      <c r="A63" s="18"/>
      <c r="B63" s="18"/>
      <c r="C63" s="18"/>
      <c r="D63" s="39"/>
      <c r="E63" s="18"/>
      <c r="F63" s="18"/>
      <c r="G63" s="18"/>
    </row>
    <row r="64" spans="1:7" ht="12.75">
      <c r="A64" s="18"/>
      <c r="B64" s="18"/>
      <c r="C64" s="18"/>
      <c r="D64" s="39"/>
      <c r="E64" s="18"/>
      <c r="F64" s="18"/>
      <c r="G64" s="18"/>
    </row>
    <row r="65" spans="1:7" ht="12.75">
      <c r="A65" s="18" t="s">
        <v>35</v>
      </c>
      <c r="B65" s="18" t="s">
        <v>233</v>
      </c>
      <c r="C65" s="18"/>
      <c r="D65" s="39"/>
      <c r="E65" s="18"/>
      <c r="F65" s="18"/>
      <c r="G65" s="18"/>
    </row>
    <row r="66" spans="1:7" ht="12.75">
      <c r="A66" s="18"/>
      <c r="B66" s="18" t="s">
        <v>36</v>
      </c>
      <c r="C66" s="18"/>
      <c r="D66" s="39"/>
      <c r="E66" s="18"/>
      <c r="F66" s="18"/>
      <c r="G66" s="18"/>
    </row>
    <row r="67" spans="1:7" ht="12.75">
      <c r="A67" s="18"/>
      <c r="B67" s="18" t="s">
        <v>37</v>
      </c>
      <c r="C67" s="18"/>
      <c r="D67" s="39"/>
      <c r="E67" s="18"/>
      <c r="F67" s="18"/>
      <c r="G67" s="18"/>
    </row>
    <row r="68" spans="1:7" ht="12.75">
      <c r="A68" s="18"/>
      <c r="B68" s="18"/>
      <c r="C68" s="18"/>
      <c r="D68" s="39"/>
      <c r="E68" s="18"/>
      <c r="F68" s="18"/>
      <c r="G68" s="18"/>
    </row>
    <row r="69" spans="1:7" ht="12.75">
      <c r="A69" s="18"/>
      <c r="B69" s="18" t="s">
        <v>120</v>
      </c>
      <c r="C69" s="18"/>
      <c r="D69" s="39"/>
      <c r="E69" s="18"/>
      <c r="F69" s="18"/>
      <c r="G69" s="18"/>
    </row>
    <row r="70" spans="1:7" ht="12.75">
      <c r="A70" s="18"/>
      <c r="B70" s="18" t="s">
        <v>38</v>
      </c>
      <c r="C70" s="51">
        <f>3971/95000*100</f>
        <v>4.18</v>
      </c>
      <c r="D70" s="52">
        <v>3.13</v>
      </c>
      <c r="E70" s="18"/>
      <c r="F70" s="51">
        <v>10.34</v>
      </c>
      <c r="G70" s="52">
        <v>17.51</v>
      </c>
    </row>
    <row r="71" spans="1:7" ht="12.75">
      <c r="A71" s="18"/>
      <c r="B71" s="18"/>
      <c r="C71" s="18"/>
      <c r="D71" s="39"/>
      <c r="E71" s="18"/>
      <c r="F71" s="18"/>
      <c r="G71" s="18"/>
    </row>
    <row r="72" spans="1:7" ht="12.75">
      <c r="A72" s="18"/>
      <c r="B72" s="18" t="s">
        <v>119</v>
      </c>
      <c r="C72" s="18"/>
      <c r="D72" s="39"/>
      <c r="E72" s="18"/>
      <c r="F72" s="18"/>
      <c r="G72" s="18"/>
    </row>
    <row r="73" spans="1:7" ht="12.75">
      <c r="A73" s="18"/>
      <c r="B73" s="18" t="s">
        <v>38</v>
      </c>
      <c r="C73" s="52" t="s">
        <v>109</v>
      </c>
      <c r="D73" s="52" t="s">
        <v>109</v>
      </c>
      <c r="E73" s="18"/>
      <c r="F73" s="52" t="s">
        <v>109</v>
      </c>
      <c r="G73" s="52" t="s">
        <v>109</v>
      </c>
    </row>
    <row r="74" spans="1:7" ht="12.75">
      <c r="A74" s="18"/>
      <c r="B74" s="18"/>
      <c r="C74" s="18"/>
      <c r="D74" s="39"/>
      <c r="E74" s="18"/>
      <c r="F74" s="18"/>
      <c r="G74" s="53"/>
    </row>
    <row r="75" spans="1:7" ht="12.75">
      <c r="A75" s="18" t="s">
        <v>129</v>
      </c>
      <c r="B75" s="18" t="s">
        <v>93</v>
      </c>
      <c r="C75" s="39">
        <v>3.5</v>
      </c>
      <c r="D75" s="39">
        <v>3</v>
      </c>
      <c r="E75" s="18"/>
      <c r="F75" s="39">
        <v>3.5</v>
      </c>
      <c r="G75" s="55" t="s">
        <v>178</v>
      </c>
    </row>
    <row r="76" spans="1:7" ht="12.75">
      <c r="A76" s="18" t="s">
        <v>115</v>
      </c>
      <c r="B76" s="18" t="s">
        <v>94</v>
      </c>
      <c r="C76" s="56" t="s">
        <v>213</v>
      </c>
      <c r="D76" s="39"/>
      <c r="E76" s="18"/>
      <c r="F76" s="18"/>
      <c r="G76" s="57"/>
    </row>
    <row r="77" spans="1:7" ht="12.75">
      <c r="A77" s="18"/>
      <c r="B77" s="18"/>
      <c r="C77" s="56" t="s">
        <v>183</v>
      </c>
      <c r="D77" s="20"/>
      <c r="E77" s="18"/>
      <c r="F77" s="18"/>
      <c r="G77" s="57"/>
    </row>
    <row r="78" spans="1:7" ht="12.75">
      <c r="A78" s="18"/>
      <c r="B78" s="18"/>
      <c r="C78" s="18"/>
      <c r="D78" s="39"/>
      <c r="E78" s="18"/>
      <c r="F78" s="18"/>
      <c r="G78" s="53"/>
    </row>
    <row r="79" spans="1:7" ht="12.75">
      <c r="A79" s="18"/>
      <c r="B79" s="18"/>
      <c r="C79" s="58" t="s">
        <v>103</v>
      </c>
      <c r="D79" s="39"/>
      <c r="E79" s="18"/>
      <c r="F79" s="18" t="s">
        <v>105</v>
      </c>
      <c r="G79" s="53"/>
    </row>
    <row r="80" spans="1:7" ht="12.75">
      <c r="A80" s="18"/>
      <c r="B80" s="18"/>
      <c r="C80" s="18" t="s">
        <v>102</v>
      </c>
      <c r="D80" s="39"/>
      <c r="E80" s="18"/>
      <c r="F80" s="18" t="s">
        <v>104</v>
      </c>
      <c r="G80" s="53"/>
    </row>
    <row r="81" spans="1:7" ht="12.75">
      <c r="A81" s="18"/>
      <c r="B81" s="18"/>
      <c r="C81" s="18" t="s">
        <v>179</v>
      </c>
      <c r="D81" s="39"/>
      <c r="E81" s="18"/>
      <c r="F81" s="18" t="s">
        <v>118</v>
      </c>
      <c r="G81" s="53"/>
    </row>
    <row r="82" spans="1:7" ht="12.75">
      <c r="A82" s="54" t="s">
        <v>95</v>
      </c>
      <c r="B82" s="18" t="s">
        <v>96</v>
      </c>
      <c r="C82" s="18"/>
      <c r="D82" s="59">
        <v>2.9</v>
      </c>
      <c r="E82" s="18"/>
      <c r="F82" s="18"/>
      <c r="G82" s="60">
        <v>2.82</v>
      </c>
    </row>
    <row r="83" spans="1:7" ht="12.75">
      <c r="A83" s="18"/>
      <c r="B83" s="18"/>
      <c r="C83" s="18"/>
      <c r="D83" s="39"/>
      <c r="E83" s="18"/>
      <c r="F83" s="18"/>
      <c r="G83" s="53"/>
    </row>
    <row r="84" ht="12.75">
      <c r="B84" t="s">
        <v>110</v>
      </c>
    </row>
  </sheetData>
  <mergeCells count="5">
    <mergeCell ref="A1:G1"/>
    <mergeCell ref="B2:G2"/>
    <mergeCell ref="B3:G3"/>
    <mergeCell ref="C10:D10"/>
    <mergeCell ref="F10:G10"/>
  </mergeCells>
  <printOptions/>
  <pageMargins left="0.75" right="0.75" top="0.71" bottom="0.68" header="0.5" footer="0.5"/>
  <pageSetup fitToHeight="1" fitToWidth="1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 topLeftCell="A65">
      <selection activeCell="D65" sqref="D65"/>
    </sheetView>
  </sheetViews>
  <sheetFormatPr defaultColWidth="9.140625" defaultRowHeight="12.75"/>
  <cols>
    <col min="1" max="1" width="3.28125" style="0" customWidth="1"/>
    <col min="2" max="2" width="43.421875" style="0" customWidth="1"/>
    <col min="3" max="3" width="18.8515625" style="0" customWidth="1"/>
  </cols>
  <sheetData>
    <row r="1" spans="1:7" ht="12.75">
      <c r="A1" s="96" t="s">
        <v>0</v>
      </c>
      <c r="B1" s="96"/>
      <c r="C1" s="96"/>
      <c r="D1" s="96"/>
      <c r="E1" s="96"/>
      <c r="F1" s="96"/>
      <c r="G1" s="96"/>
    </row>
    <row r="2" spans="1:7" ht="12.75">
      <c r="A2" s="96" t="s">
        <v>1</v>
      </c>
      <c r="B2" s="96"/>
      <c r="C2" s="96"/>
      <c r="D2" s="96"/>
      <c r="E2" s="96"/>
      <c r="F2" s="96"/>
      <c r="G2" s="96"/>
    </row>
    <row r="3" spans="1:7" ht="12.75">
      <c r="A3" s="96" t="s">
        <v>92</v>
      </c>
      <c r="B3" s="96"/>
      <c r="C3" s="96"/>
      <c r="D3" s="96"/>
      <c r="E3" s="96"/>
      <c r="F3" s="96"/>
      <c r="G3" s="96"/>
    </row>
    <row r="5" spans="1:7" ht="12.75">
      <c r="A5" s="96" t="s">
        <v>181</v>
      </c>
      <c r="B5" s="96"/>
      <c r="C5" s="96"/>
      <c r="D5" s="96"/>
      <c r="E5" s="96"/>
      <c r="F5" s="96"/>
      <c r="G5" s="96"/>
    </row>
    <row r="7" spans="4:6" ht="12.75">
      <c r="D7" s="20" t="s">
        <v>39</v>
      </c>
      <c r="F7" s="20" t="s">
        <v>39</v>
      </c>
    </row>
    <row r="8" spans="4:6" ht="12.75">
      <c r="D8" s="20" t="s">
        <v>40</v>
      </c>
      <c r="F8" s="20" t="s">
        <v>41</v>
      </c>
    </row>
    <row r="9" spans="4:6" ht="12.75">
      <c r="D9" s="20" t="s">
        <v>4</v>
      </c>
      <c r="F9" s="20" t="s">
        <v>42</v>
      </c>
    </row>
    <row r="10" spans="4:6" ht="12.75">
      <c r="D10" s="20" t="s">
        <v>9</v>
      </c>
      <c r="F10" s="20" t="s">
        <v>43</v>
      </c>
    </row>
    <row r="11" spans="4:6" ht="12.75">
      <c r="D11" s="88" t="s">
        <v>180</v>
      </c>
      <c r="F11" s="20" t="s">
        <v>111</v>
      </c>
    </row>
    <row r="12" spans="4:6" ht="12.75">
      <c r="D12" s="20" t="s">
        <v>12</v>
      </c>
      <c r="F12" s="20" t="s">
        <v>12</v>
      </c>
    </row>
    <row r="13" ht="12.75">
      <c r="B13" s="3" t="s">
        <v>138</v>
      </c>
    </row>
    <row r="15" spans="1:6" ht="12.75">
      <c r="A15" s="2">
        <v>1</v>
      </c>
      <c r="B15" t="s">
        <v>187</v>
      </c>
      <c r="D15" s="13">
        <v>66172</v>
      </c>
      <c r="E15" s="13"/>
      <c r="F15" s="13">
        <v>62452</v>
      </c>
    </row>
    <row r="16" spans="1:6" ht="12.75">
      <c r="A16" s="2">
        <v>2</v>
      </c>
      <c r="B16" t="s">
        <v>141</v>
      </c>
      <c r="D16" s="61" t="s">
        <v>188</v>
      </c>
      <c r="E16" s="13"/>
      <c r="F16" s="61">
        <v>1742</v>
      </c>
    </row>
    <row r="17" spans="1:6" ht="12.75">
      <c r="A17" s="2">
        <v>3</v>
      </c>
      <c r="B17" t="s">
        <v>142</v>
      </c>
      <c r="D17" s="13">
        <v>87700</v>
      </c>
      <c r="E17" s="13"/>
      <c r="F17" s="13">
        <v>87700</v>
      </c>
    </row>
    <row r="18" spans="1:7" ht="12.75">
      <c r="A18" s="2">
        <v>4</v>
      </c>
      <c r="B18" t="s">
        <v>191</v>
      </c>
      <c r="D18" s="13">
        <v>61</v>
      </c>
      <c r="E18" s="13"/>
      <c r="F18" s="13">
        <v>41</v>
      </c>
      <c r="G18" s="13"/>
    </row>
    <row r="19" spans="1:6" ht="12.75">
      <c r="A19" s="2">
        <v>5</v>
      </c>
      <c r="B19" t="s">
        <v>143</v>
      </c>
      <c r="D19" s="13">
        <v>2709</v>
      </c>
      <c r="E19" s="13"/>
      <c r="F19" s="13">
        <v>2695</v>
      </c>
    </row>
    <row r="20" spans="1:6" ht="12.75">
      <c r="A20" s="2">
        <v>6</v>
      </c>
      <c r="B20" t="s">
        <v>144</v>
      </c>
      <c r="D20" s="13">
        <v>37320</v>
      </c>
      <c r="E20" s="13"/>
      <c r="F20" s="13">
        <v>36797</v>
      </c>
    </row>
    <row r="21" spans="1:6" ht="12.75">
      <c r="A21" s="2">
        <v>7</v>
      </c>
      <c r="B21" t="s">
        <v>145</v>
      </c>
      <c r="D21" s="13">
        <v>1957</v>
      </c>
      <c r="E21" s="13"/>
      <c r="F21" s="13">
        <v>5544</v>
      </c>
    </row>
    <row r="22" spans="1:6" ht="12.75">
      <c r="A22" s="2">
        <v>8</v>
      </c>
      <c r="B22" t="s">
        <v>189</v>
      </c>
      <c r="D22" s="13">
        <v>3109</v>
      </c>
      <c r="E22" s="13"/>
      <c r="F22" s="13">
        <v>0</v>
      </c>
    </row>
    <row r="23" spans="1:6" ht="12.75">
      <c r="A23" s="2">
        <v>9</v>
      </c>
      <c r="B23" t="s">
        <v>190</v>
      </c>
      <c r="D23" s="13">
        <v>349</v>
      </c>
      <c r="E23" s="13"/>
      <c r="F23" s="13">
        <v>463</v>
      </c>
    </row>
    <row r="24" spans="1:6" ht="12.75">
      <c r="A24" s="2">
        <v>10</v>
      </c>
      <c r="B24" t="s">
        <v>146</v>
      </c>
      <c r="D24" s="13">
        <v>17</v>
      </c>
      <c r="E24" s="13"/>
      <c r="F24" s="13">
        <v>65</v>
      </c>
    </row>
    <row r="25" spans="1:6" ht="12.75">
      <c r="A25" s="2"/>
      <c r="D25" s="13"/>
      <c r="E25" s="13"/>
      <c r="F25" s="13"/>
    </row>
    <row r="26" spans="1:6" ht="12.75">
      <c r="A26" s="2"/>
      <c r="D26" s="13"/>
      <c r="E26" s="13"/>
      <c r="F26" s="13"/>
    </row>
    <row r="27" spans="1:6" ht="12.75">
      <c r="A27" s="2">
        <v>11</v>
      </c>
      <c r="B27" s="3" t="s">
        <v>44</v>
      </c>
      <c r="D27" s="13"/>
      <c r="E27" s="13"/>
      <c r="F27" s="13"/>
    </row>
    <row r="28" spans="1:6" ht="12.75">
      <c r="A28" s="2"/>
      <c r="D28" s="13"/>
      <c r="E28" s="13"/>
      <c r="F28" s="13"/>
    </row>
    <row r="29" spans="1:6" ht="12.75">
      <c r="A29" s="2"/>
      <c r="B29" t="s">
        <v>147</v>
      </c>
      <c r="D29" s="62">
        <v>94127</v>
      </c>
      <c r="E29" s="13"/>
      <c r="F29" s="62">
        <v>95075</v>
      </c>
    </row>
    <row r="30" spans="1:6" ht="12.75">
      <c r="A30" s="2"/>
      <c r="B30" t="s">
        <v>139</v>
      </c>
      <c r="D30" s="63">
        <v>7070</v>
      </c>
      <c r="E30" s="13"/>
      <c r="F30" s="63">
        <v>8402</v>
      </c>
    </row>
    <row r="31" spans="1:6" ht="12.75">
      <c r="A31" s="2" t="s">
        <v>140</v>
      </c>
      <c r="B31" t="s">
        <v>152</v>
      </c>
      <c r="D31" s="63">
        <v>570</v>
      </c>
      <c r="E31" s="13"/>
      <c r="F31" s="63">
        <v>597</v>
      </c>
    </row>
    <row r="32" spans="1:6" ht="12.75">
      <c r="A32" s="2"/>
      <c r="B32" t="s">
        <v>148</v>
      </c>
      <c r="D32" s="89">
        <v>55438</v>
      </c>
      <c r="E32" s="63"/>
      <c r="F32" s="83">
        <v>26921</v>
      </c>
    </row>
    <row r="33" spans="1:6" ht="12.75">
      <c r="A33" s="2"/>
      <c r="B33" t="s">
        <v>149</v>
      </c>
      <c r="C33" s="81"/>
      <c r="D33" s="64">
        <v>35348</v>
      </c>
      <c r="E33" s="63"/>
      <c r="F33" s="63">
        <v>42519</v>
      </c>
    </row>
    <row r="34" spans="1:6" ht="12.75">
      <c r="A34" s="2"/>
      <c r="D34" s="65"/>
      <c r="E34" s="13"/>
      <c r="F34" s="66"/>
    </row>
    <row r="35" spans="1:6" ht="12.75">
      <c r="A35" s="2"/>
      <c r="D35" s="67">
        <f>SUM(D29:D33)</f>
        <v>192553</v>
      </c>
      <c r="E35" s="13"/>
      <c r="F35" s="67">
        <f>SUM(F29:F33)</f>
        <v>173514</v>
      </c>
    </row>
    <row r="36" spans="1:6" ht="12.75">
      <c r="A36" s="2"/>
      <c r="C36" s="79"/>
      <c r="D36" s="80"/>
      <c r="E36" s="80"/>
      <c r="F36" s="80"/>
    </row>
    <row r="37" spans="1:6" ht="12.75">
      <c r="A37" s="2">
        <v>12</v>
      </c>
      <c r="B37" s="3" t="s">
        <v>45</v>
      </c>
      <c r="C37" s="79"/>
      <c r="D37" s="80"/>
      <c r="E37" s="80"/>
      <c r="F37" s="80"/>
    </row>
    <row r="38" spans="1:6" ht="12.75">
      <c r="A38" s="2"/>
      <c r="B38" s="3"/>
      <c r="C38" s="79"/>
      <c r="D38" s="70"/>
      <c r="E38" s="80"/>
      <c r="F38" s="70"/>
    </row>
    <row r="39" spans="1:6" ht="12.75">
      <c r="A39" s="2"/>
      <c r="B39" s="3" t="s">
        <v>235</v>
      </c>
      <c r="C39" s="79"/>
      <c r="D39" s="62">
        <v>-31817</v>
      </c>
      <c r="E39" s="80"/>
      <c r="F39" s="62">
        <v>-14043</v>
      </c>
    </row>
    <row r="40" spans="1:6" ht="12.75">
      <c r="A40" s="2"/>
      <c r="B40" t="s">
        <v>236</v>
      </c>
      <c r="C40" s="79"/>
      <c r="D40" s="63">
        <v>-12620</v>
      </c>
      <c r="E40" s="13"/>
      <c r="F40" s="63">
        <v>-15209</v>
      </c>
    </row>
    <row r="41" spans="1:6" ht="12.75">
      <c r="A41" s="2"/>
      <c r="B41" t="s">
        <v>151</v>
      </c>
      <c r="D41" s="63">
        <v>-2</v>
      </c>
      <c r="E41" s="13"/>
      <c r="F41" s="63">
        <v>-330</v>
      </c>
    </row>
    <row r="42" spans="1:6" ht="12.75">
      <c r="A42" s="2"/>
      <c r="B42" t="s">
        <v>150</v>
      </c>
      <c r="D42" s="63">
        <v>-28434</v>
      </c>
      <c r="E42" s="13"/>
      <c r="F42" s="63">
        <v>-24080</v>
      </c>
    </row>
    <row r="43" spans="1:6" ht="12.75">
      <c r="A43" s="2"/>
      <c r="B43" t="s">
        <v>153</v>
      </c>
      <c r="D43" s="63">
        <v>-649</v>
      </c>
      <c r="E43" s="13"/>
      <c r="F43" s="63">
        <v>-764</v>
      </c>
    </row>
    <row r="44" spans="1:6" ht="12.75">
      <c r="A44" s="2"/>
      <c r="B44" t="s">
        <v>46</v>
      </c>
      <c r="D44" s="63">
        <v>-7900</v>
      </c>
      <c r="E44" s="63"/>
      <c r="F44" s="63">
        <v>-7749</v>
      </c>
    </row>
    <row r="45" spans="1:6" ht="12.75">
      <c r="A45" s="2"/>
      <c r="B45" t="s">
        <v>154</v>
      </c>
      <c r="C45" s="81"/>
      <c r="D45" s="63">
        <v>-3325</v>
      </c>
      <c r="E45" s="63"/>
      <c r="F45" s="63">
        <v>-2850</v>
      </c>
    </row>
    <row r="46" spans="1:6" ht="12.75">
      <c r="A46" s="2"/>
      <c r="D46" s="66"/>
      <c r="E46" s="13"/>
      <c r="F46" s="66"/>
    </row>
    <row r="47" spans="1:6" ht="12.75">
      <c r="A47" s="2"/>
      <c r="D47" s="66">
        <f>SUM(D37:D45)</f>
        <v>-84747</v>
      </c>
      <c r="E47" s="13"/>
      <c r="F47" s="66">
        <f>SUM(F39:F45)</f>
        <v>-65025</v>
      </c>
    </row>
    <row r="48" spans="1:6" ht="12.75">
      <c r="A48" s="2"/>
      <c r="D48" s="13"/>
      <c r="E48" s="13"/>
      <c r="F48" s="13"/>
    </row>
    <row r="49" spans="1:6" ht="12.75">
      <c r="A49" s="2">
        <v>13</v>
      </c>
      <c r="B49" s="3" t="s">
        <v>47</v>
      </c>
      <c r="D49" s="13">
        <f>+D35+D47</f>
        <v>107806</v>
      </c>
      <c r="E49" s="13"/>
      <c r="F49" s="13">
        <f>+F35+F47</f>
        <v>108489</v>
      </c>
    </row>
    <row r="50" spans="1:6" ht="12.75">
      <c r="A50" s="2"/>
      <c r="D50" s="13"/>
      <c r="E50" s="13"/>
      <c r="F50" s="13"/>
    </row>
    <row r="51" spans="1:6" ht="13.5" thickBot="1">
      <c r="A51" s="2"/>
      <c r="D51" s="68">
        <f>SUM(D13:D27)+D49</f>
        <v>307200</v>
      </c>
      <c r="E51" s="13"/>
      <c r="F51" s="68">
        <f>SUM(F13:F27)+F49</f>
        <v>305988</v>
      </c>
    </row>
    <row r="52" spans="1:6" ht="13.5" thickTop="1">
      <c r="A52" s="2"/>
      <c r="D52" s="13"/>
      <c r="E52" s="13"/>
      <c r="F52" s="13"/>
    </row>
    <row r="53" spans="1:6" ht="12.75">
      <c r="A53" s="2"/>
      <c r="B53" s="3" t="s">
        <v>155</v>
      </c>
      <c r="D53" s="13"/>
      <c r="E53" s="13"/>
      <c r="F53" s="13"/>
    </row>
    <row r="54" spans="1:6" ht="12.75">
      <c r="A54" s="2"/>
      <c r="D54" s="13"/>
      <c r="E54" s="13"/>
      <c r="F54" s="13"/>
    </row>
    <row r="55" spans="1:6" ht="12.75">
      <c r="A55" s="2">
        <v>14</v>
      </c>
      <c r="B55" t="s">
        <v>156</v>
      </c>
      <c r="D55" s="13">
        <v>95000</v>
      </c>
      <c r="E55" s="13"/>
      <c r="F55" s="13">
        <v>95000</v>
      </c>
    </row>
    <row r="56" spans="1:6" ht="12.75">
      <c r="A56" s="2"/>
      <c r="D56" s="13"/>
      <c r="E56" s="13"/>
      <c r="F56" s="13"/>
    </row>
    <row r="57" spans="1:6" ht="12.75">
      <c r="A57" s="2">
        <v>15</v>
      </c>
      <c r="B57" t="s">
        <v>157</v>
      </c>
      <c r="D57" s="69">
        <v>21940</v>
      </c>
      <c r="E57" s="13"/>
      <c r="F57" s="13">
        <v>21940</v>
      </c>
    </row>
    <row r="58" spans="1:6" ht="12.75">
      <c r="A58" s="2"/>
      <c r="D58" s="13"/>
      <c r="E58" s="13"/>
      <c r="F58" s="13"/>
    </row>
    <row r="59" spans="1:6" ht="12.75">
      <c r="A59" s="2">
        <v>16</v>
      </c>
      <c r="B59" t="s">
        <v>239</v>
      </c>
      <c r="D59" s="80">
        <v>37310</v>
      </c>
      <c r="E59" s="13"/>
      <c r="F59" s="13">
        <v>37310</v>
      </c>
    </row>
    <row r="60" spans="1:6" ht="12.75">
      <c r="A60" s="2"/>
      <c r="D60" s="80"/>
      <c r="E60" s="13"/>
      <c r="F60" s="13"/>
    </row>
    <row r="61" spans="1:6" ht="12.75">
      <c r="A61" s="2">
        <v>17</v>
      </c>
      <c r="B61" t="s">
        <v>240</v>
      </c>
      <c r="D61" s="80">
        <v>12</v>
      </c>
      <c r="E61" s="13"/>
      <c r="F61" s="69" t="s">
        <v>188</v>
      </c>
    </row>
    <row r="62" spans="1:6" ht="12.75">
      <c r="A62" s="2"/>
      <c r="D62" s="80"/>
      <c r="E62" s="13"/>
      <c r="F62" s="13"/>
    </row>
    <row r="63" spans="1:6" ht="12.75">
      <c r="A63" s="2">
        <v>18</v>
      </c>
      <c r="B63" t="s">
        <v>238</v>
      </c>
      <c r="D63" s="80">
        <v>6070</v>
      </c>
      <c r="E63" s="13"/>
      <c r="F63" s="13">
        <v>5578</v>
      </c>
    </row>
    <row r="64" spans="1:6" ht="12.75">
      <c r="A64" s="2"/>
      <c r="D64" s="80"/>
      <c r="E64" s="13"/>
      <c r="F64" s="80"/>
    </row>
    <row r="65" spans="1:6" ht="12.75">
      <c r="A65" s="2">
        <v>19</v>
      </c>
      <c r="B65" t="s">
        <v>158</v>
      </c>
      <c r="D65" s="82">
        <v>115502</v>
      </c>
      <c r="E65" s="13"/>
      <c r="F65" s="80">
        <v>109008</v>
      </c>
    </row>
    <row r="66" spans="1:6" ht="12.75">
      <c r="A66" s="2"/>
      <c r="D66" s="73"/>
      <c r="E66" s="13"/>
      <c r="F66" s="70"/>
    </row>
    <row r="67" spans="1:6" ht="12.75">
      <c r="A67" s="2"/>
      <c r="B67" t="s">
        <v>159</v>
      </c>
      <c r="D67" s="13">
        <f>SUM(D55:D65)</f>
        <v>275834</v>
      </c>
      <c r="E67" s="13"/>
      <c r="F67" s="13">
        <f>SUM(F55:F65)</f>
        <v>268836</v>
      </c>
    </row>
    <row r="68" spans="1:6" ht="12.75">
      <c r="A68" s="2"/>
      <c r="D68" s="13"/>
      <c r="E68" s="13"/>
      <c r="F68" s="13"/>
    </row>
    <row r="69" spans="1:6" ht="12.75">
      <c r="A69" s="2">
        <v>20</v>
      </c>
      <c r="B69" s="3" t="s">
        <v>160</v>
      </c>
      <c r="D69" s="13">
        <v>896</v>
      </c>
      <c r="E69" s="13"/>
      <c r="F69" s="13">
        <v>2576</v>
      </c>
    </row>
    <row r="70" spans="1:6" ht="12.75">
      <c r="A70" s="2"/>
      <c r="D70" s="13"/>
      <c r="E70" s="13"/>
      <c r="F70" s="13"/>
    </row>
    <row r="71" spans="1:6" ht="12.75">
      <c r="A71" s="2"/>
      <c r="B71" s="3" t="s">
        <v>161</v>
      </c>
      <c r="D71" s="13"/>
      <c r="E71" s="13"/>
      <c r="F71" s="13"/>
    </row>
    <row r="72" spans="1:6" ht="12.75">
      <c r="A72" s="2"/>
      <c r="D72" s="13"/>
      <c r="E72" s="13"/>
      <c r="F72" s="13"/>
    </row>
    <row r="73" spans="1:6" ht="12.75">
      <c r="A73" s="2">
        <v>21</v>
      </c>
      <c r="B73" t="s">
        <v>162</v>
      </c>
      <c r="D73" s="69">
        <f>523+29449</f>
        <v>29972</v>
      </c>
      <c r="E73" s="13"/>
      <c r="F73" s="13">
        <v>33784</v>
      </c>
    </row>
    <row r="74" spans="1:6" ht="12.75">
      <c r="A74" s="2"/>
      <c r="D74" s="13"/>
      <c r="E74" s="13"/>
      <c r="F74" s="13"/>
    </row>
    <row r="75" spans="1:6" ht="12.75">
      <c r="A75" s="2">
        <v>22</v>
      </c>
      <c r="B75" t="s">
        <v>237</v>
      </c>
      <c r="D75" s="13">
        <v>498</v>
      </c>
      <c r="E75" s="13"/>
      <c r="F75" s="13">
        <v>792</v>
      </c>
    </row>
    <row r="76" spans="1:6" ht="12.75">
      <c r="A76" s="2"/>
      <c r="D76" s="13"/>
      <c r="E76" s="13"/>
      <c r="F76" s="13"/>
    </row>
    <row r="77" spans="1:6" ht="13.5" thickBot="1">
      <c r="A77" s="2"/>
      <c r="D77" s="68">
        <f>SUM(D67:D75)</f>
        <v>307200</v>
      </c>
      <c r="E77" s="13"/>
      <c r="F77" s="68">
        <f>SUM(F67:F75)</f>
        <v>305988</v>
      </c>
    </row>
    <row r="78" spans="1:6" ht="13.5" thickTop="1">
      <c r="A78" s="2"/>
      <c r="D78" s="13"/>
      <c r="E78" s="13"/>
      <c r="F78" s="13"/>
    </row>
    <row r="79" spans="1:6" ht="12.75">
      <c r="A79" s="2"/>
      <c r="D79" s="13"/>
      <c r="E79" s="13"/>
      <c r="F79" s="13"/>
    </row>
    <row r="80" spans="1:6" ht="13.5" thickBot="1">
      <c r="A80" s="2">
        <v>21</v>
      </c>
      <c r="B80" t="s">
        <v>48</v>
      </c>
      <c r="D80" s="71">
        <v>290</v>
      </c>
      <c r="E80" s="13"/>
      <c r="F80" s="71">
        <v>282</v>
      </c>
    </row>
    <row r="81" ht="13.5" thickTop="1">
      <c r="A81" s="2"/>
    </row>
  </sheetData>
  <mergeCells count="4">
    <mergeCell ref="A1:G1"/>
    <mergeCell ref="A2:G2"/>
    <mergeCell ref="A3:G3"/>
    <mergeCell ref="A5:G5"/>
  </mergeCells>
  <printOptions/>
  <pageMargins left="0.75" right="0.75" top="1" bottom="1" header="0.5" footer="0.5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KAJANG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yllim</dc:creator>
  <cp:keywords/>
  <dc:description/>
  <cp:lastModifiedBy>-</cp:lastModifiedBy>
  <cp:lastPrinted>2001-11-28T08:12:11Z</cp:lastPrinted>
  <dcterms:created xsi:type="dcterms:W3CDTF">2000-11-25T04:14:47Z</dcterms:created>
  <dcterms:modified xsi:type="dcterms:W3CDTF">2001-11-28T08:13:50Z</dcterms:modified>
  <cp:category/>
  <cp:version/>
  <cp:contentType/>
  <cp:contentStatus/>
</cp:coreProperties>
</file>