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0"/>
  </bookViews>
  <sheets>
    <sheet name="note" sheetId="1" r:id="rId1"/>
    <sheet name="p&amp;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<sst xmlns="http://schemas.openxmlformats.org/spreadsheetml/2006/main" count="315" uniqueCount="249">
  <si>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</si>
  <si>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</si>
  <si>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</si>
  <si>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</si>
  <si>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</si>
  <si>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</si>
  <si>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</si>
  <si>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</si>
  <si>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</si>
  <si>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</si>
  <si>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</si>
  <si>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</si>
  <si>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</si>
  <si>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Operating Revenue</t>
  </si>
  <si>
    <t>Investment income</t>
  </si>
  <si>
    <t>NIL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</si>
  <si>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</si>
  <si>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</si>
  <si>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</si>
  <si>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</si>
  <si>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</si>
  <si>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 xml:space="preserve">    (b)</t>
  </si>
  <si>
    <t>Interest on borrowings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</si>
  <si>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</si>
  <si>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</si>
  <si>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</si>
  <si>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</si>
  <si>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</si>
  <si>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>Operating profit/(loss) after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</si>
  <si>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</si>
  <si>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</si>
  <si>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</si>
  <si>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</si>
  <si>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</si>
  <si>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</si>
  <si>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</si>
  <si>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 xml:space="preserve">Profit/(Loss) before taxation, minority </t>
  </si>
  <si>
    <t>interests and extraordinary items</t>
  </si>
  <si>
    <t xml:space="preserve">     (h)</t>
  </si>
  <si>
    <t>Taxation</t>
  </si>
  <si>
    <t xml:space="preserve">     (i)</t>
  </si>
  <si>
    <t>(i) Profit/(loss) after taxation</t>
  </si>
  <si>
    <t xml:space="preserve">     before deducting minority interests</t>
  </si>
  <si>
    <t>(ii) Less minority interests</t>
  </si>
  <si>
    <t xml:space="preserve">     (j)</t>
  </si>
  <si>
    <t>Profit/(loss) after taxation</t>
  </si>
  <si>
    <t>attributable to members of the company</t>
  </si>
  <si>
    <t xml:space="preserve">     (k)</t>
  </si>
  <si>
    <t>(i)    Extraordinary items</t>
  </si>
  <si>
    <t>(ii)   Less minority interests</t>
  </si>
  <si>
    <t>(iii)  Extraordinary items attributable to</t>
  </si>
  <si>
    <t xml:space="preserve">      (l)</t>
  </si>
  <si>
    <t xml:space="preserve">Profit/(loss) after taxation and extraordinary </t>
  </si>
  <si>
    <t>items attributable to members of the</t>
  </si>
  <si>
    <t>company</t>
  </si>
  <si>
    <t>3   (a)</t>
  </si>
  <si>
    <t>Earnings per share based on 2(l) above after</t>
  </si>
  <si>
    <t>deducting any provision for preference</t>
  </si>
  <si>
    <t>dividends, if any:-</t>
  </si>
  <si>
    <t xml:space="preserve">      ordinary shares) (sen)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</si>
  <si>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</si>
  <si>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</si>
  <si>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</si>
  <si>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</si>
  <si>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</si>
  <si>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</si>
  <si>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</si>
  <si>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</si>
  <si>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</si>
  <si>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</si>
  <si>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Notes</t>
  </si>
  <si>
    <t>Accounting Policies</t>
  </si>
  <si>
    <t>Exceptional Item</t>
  </si>
  <si>
    <t>Extraordinary Item</t>
  </si>
  <si>
    <t>Taxation comprises of the followings :-</t>
  </si>
  <si>
    <t>Current Year</t>
  </si>
  <si>
    <t>Cumulative</t>
  </si>
  <si>
    <t xml:space="preserve">   Quarter</t>
  </si>
  <si>
    <t>Current year</t>
  </si>
  <si>
    <t>To date</t>
  </si>
  <si>
    <t xml:space="preserve">    RM'000</t>
  </si>
  <si>
    <t>(i)   Current taxation</t>
  </si>
  <si>
    <t xml:space="preserve"> </t>
  </si>
  <si>
    <t>(ii)   Under/(Over) provision in prior year</t>
  </si>
  <si>
    <t>(iii)  Deferred taxation</t>
  </si>
  <si>
    <t>(a)</t>
  </si>
  <si>
    <t>(b)</t>
  </si>
  <si>
    <t>Changes in the Composition of the Group</t>
  </si>
  <si>
    <t>Status of Corporate Proposals</t>
  </si>
  <si>
    <t>Seasonal or Cyclical Factors</t>
  </si>
  <si>
    <t>The Group's operations were not affected by seasonal or cyclical factors.</t>
  </si>
  <si>
    <t>Corporate Developments</t>
  </si>
  <si>
    <t>Group Borrowings</t>
  </si>
  <si>
    <t xml:space="preserve">   Nil</t>
  </si>
  <si>
    <t>The Group's borrowings included Hire Purchase and Leasing.</t>
  </si>
  <si>
    <t>All borrowings are denominated in Ringgit Malaysia.</t>
  </si>
  <si>
    <t>Contingent Liabilities</t>
  </si>
  <si>
    <t xml:space="preserve">Financial instruments with Off Balance Sheet Risk </t>
  </si>
  <si>
    <t>Material Litigation</t>
  </si>
  <si>
    <t xml:space="preserve">Segmental information </t>
  </si>
  <si>
    <t xml:space="preserve">Operating </t>
  </si>
  <si>
    <t>Profit/(Loss)</t>
  </si>
  <si>
    <t>Total Assets</t>
  </si>
  <si>
    <t>Revenue</t>
  </si>
  <si>
    <t xml:space="preserve">Before </t>
  </si>
  <si>
    <t>Employed</t>
  </si>
  <si>
    <t>Property development</t>
  </si>
  <si>
    <t>Construction</t>
  </si>
  <si>
    <t>Manufacturing</t>
  </si>
  <si>
    <t>Trading</t>
  </si>
  <si>
    <t>Services and others</t>
  </si>
  <si>
    <t>Review of Performance of the Company and its Principal Subsidiaries</t>
  </si>
  <si>
    <t>Current Year Prospect</t>
  </si>
  <si>
    <t>Variance on Forecast Profit</t>
  </si>
  <si>
    <t>Dividend</t>
  </si>
  <si>
    <t>Nil</t>
  </si>
  <si>
    <t>Short term - secured</t>
  </si>
  <si>
    <t xml:space="preserve">Long term - secured </t>
  </si>
  <si>
    <t>(Company No. 50948-T)</t>
  </si>
  <si>
    <t>Dividend per share (sen)</t>
  </si>
  <si>
    <t>Dividend Description</t>
  </si>
  <si>
    <t>5</t>
  </si>
  <si>
    <t>Net tangible assets per share (RM)</t>
  </si>
  <si>
    <t xml:space="preserve"> INDIVIDUAL QUARTER</t>
  </si>
  <si>
    <t xml:space="preserve">                 - Unsecured </t>
  </si>
  <si>
    <t xml:space="preserve">                 - Unsecured</t>
  </si>
  <si>
    <t>Preceding Quarter</t>
  </si>
  <si>
    <t>2000.</t>
  </si>
  <si>
    <t xml:space="preserve">Material changes in the Profit  before  tax  of  the  Current  Quarter  compared  with  the </t>
  </si>
  <si>
    <t>CURRENT YEAR QUARTER</t>
  </si>
  <si>
    <t xml:space="preserve">               AS AT END OF </t>
  </si>
  <si>
    <t xml:space="preserve">          FINANCIAL YEAR END</t>
  </si>
  <si>
    <t xml:space="preserve">             AS AT PRECEDING </t>
  </si>
  <si>
    <t xml:space="preserve">  RM'000</t>
  </si>
  <si>
    <t>Not applicable.</t>
  </si>
  <si>
    <t>Hotel, Club and investments</t>
  </si>
  <si>
    <t>N/A</t>
  </si>
  <si>
    <t>Note : N/A = Not Applicable.</t>
  </si>
  <si>
    <t>31.12.2000</t>
  </si>
  <si>
    <t>31.12.1999</t>
  </si>
  <si>
    <t xml:space="preserve">                 31.12.2000</t>
  </si>
  <si>
    <t>UNAUDITED CONSOLIDATED  BALANCE SHEET AS AT 31 DECEMBER 2000</t>
  </si>
  <si>
    <t>There were no extraordinary item for the financial period under review.</t>
  </si>
  <si>
    <t>There were no pre-acquisition profits or losses for the current financial period ended 31 December</t>
  </si>
  <si>
    <t>business for the current financial period ended 31 December 2000.</t>
  </si>
  <si>
    <t>Total investments in quoted securities as at 31 December 2000 are as follows:-</t>
  </si>
  <si>
    <t>current financial period ended 31 December 2000.</t>
  </si>
  <si>
    <t>financial period ended 31 December 2000.</t>
  </si>
  <si>
    <t>The Group's borrowings as at 31 December 2000 are as follows :-</t>
  </si>
  <si>
    <t>Segmental  information for the current financial period ended 31 December 2000 are as follows :-</t>
  </si>
  <si>
    <t xml:space="preserve">The Board of Directors is pleased to announce the unaudited consolidated results of the Group for the first quarter ended </t>
  </si>
  <si>
    <t>31 December 2000.</t>
  </si>
  <si>
    <t>30.09.2000</t>
  </si>
  <si>
    <t>(ii)  At Book Value</t>
  </si>
  <si>
    <t>(iii) At Market Value</t>
  </si>
  <si>
    <t>(i)   At cost</t>
  </si>
  <si>
    <t xml:space="preserve">     (b)</t>
  </si>
  <si>
    <t>1  (a)</t>
  </si>
  <si>
    <t>2  (a)</t>
  </si>
  <si>
    <t xml:space="preserve">                 30.09.2000</t>
  </si>
  <si>
    <t>There was no exceptional item for the financial period under review.</t>
  </si>
  <si>
    <t>ended 31 December 2000.</t>
  </si>
  <si>
    <t>There were no material litigation involving the Group during the  financial period under review.</t>
  </si>
  <si>
    <t>31 December 2000 and the date of this announcement.</t>
  </si>
  <si>
    <t>satisfactory results for the financial year 2001.</t>
  </si>
  <si>
    <t>(ii)  Fully diluted (based on 95,000,000</t>
  </si>
  <si>
    <t>(i)   Basic (based on 95,000,000</t>
  </si>
  <si>
    <t xml:space="preserve">       members of the company</t>
  </si>
  <si>
    <t>quotation of the said shares on the Main board of the KLSE.</t>
  </si>
  <si>
    <t>.</t>
  </si>
  <si>
    <t>There  were no  purchase or  disposal  of  quoted  securities  for  the current financial period</t>
  </si>
  <si>
    <t xml:space="preserve">On  25 May 2000, the  company  announced that The  Board of Directors had proposed a Bonus </t>
  </si>
  <si>
    <t>Employees Share Option Scheme. These proposals have since been approved by the Securities</t>
  </si>
  <si>
    <t>Commission  on 13 December 2000  but remain  subject  to  approvals being obtained  from  the</t>
  </si>
  <si>
    <t xml:space="preserve">There  were  no issuance  and  repayment of debt and equity securities, share buy-backs, share </t>
  </si>
  <si>
    <t xml:space="preserve">Corporate  guarantees  for  credit  facilities  granted  to  subsidiary  companies as at the date of </t>
  </si>
  <si>
    <t>this announcement.</t>
  </si>
  <si>
    <t>There  are  no  financial  instruments  with  off  balance  sheet  risk as  at  the  date of  issue  of</t>
  </si>
  <si>
    <t xml:space="preserve">The  first quarter  financial  statements  have been prepared using the same accounting policies,  </t>
  </si>
  <si>
    <t>4.  (a)</t>
  </si>
  <si>
    <t>Therefore, the profit recognized in the current quarter is lower than that of the preceding quarter.</t>
  </si>
  <si>
    <t>the Companies Act 1965, and applicable approved accounting standards in Malaysia.</t>
  </si>
  <si>
    <t>that the diminution in value is temporary in nature where no provision need to be made.</t>
  </si>
  <si>
    <t>Issue on  the basis  of 1 Bonus  Share for every 2 existing shares, a Rights Issue on the basis of</t>
  </si>
  <si>
    <t xml:space="preserve">1 Rights  Share  for  every  4  existing  shares,  a Special  Issue to  Bumiputra investors  and  an </t>
  </si>
  <si>
    <t>shareholders  of the Company and the Kuala Lumpur Stock Exchange (KLSE) for the  listing and</t>
  </si>
  <si>
    <t>cancellations, share  held  as  treasury shares  and  resale  of  treasury  shares  for  the  current</t>
  </si>
  <si>
    <t>whereas most of the projects for the preceding quarter were at the advanced stage of development.</t>
  </si>
  <si>
    <t>In the opinion of  the Directors, the results of the current financial period have  not  been  affected</t>
  </si>
  <si>
    <t>The   Directors   do   not   recommend   any   dividend   for  the  current  financial   period   ended</t>
  </si>
  <si>
    <t xml:space="preserve">methods  of  computation   and  basis  of  consolidation  as  compared  with  those  used  in  the </t>
  </si>
  <si>
    <t xml:space="preserve">The financial  statements of  the Group have been prepared in accordance with the provisions of </t>
  </si>
  <si>
    <t>There  were  no  sale  of  investments  and/or  properties  other  than  in  the  ordinary  course  of</t>
  </si>
  <si>
    <t xml:space="preserve">The  Directors  consider  the quoted  investments to be long term in nature and are of the opinion  </t>
  </si>
  <si>
    <t xml:space="preserve">There   were   no  changes   in  the  composition  of   the  Group  and  of  the  Company   for  the  </t>
  </si>
  <si>
    <t>The   Group's  pre-tax  profit  was  lower  for the current quarter in  comparison with  the immediate</t>
  </si>
  <si>
    <t>Barring  any unforeseen  circumstances,  the  Board  of  Directors  expects the Group  to  achieve</t>
  </si>
  <si>
    <t>issue of this announcement amounted to RM54,579,435.</t>
  </si>
  <si>
    <t>by    any   transaction   or  event   of   material   or  unusual  nature  which   has  arisen   between</t>
  </si>
  <si>
    <t>preceding   quarter  mainly  due  to the projects  for  the  two  quarters being at different  stages  of</t>
  </si>
  <si>
    <t>development. Most  of  the projects  for the current quarter were at the early stage of development</t>
  </si>
  <si>
    <t>NON-CURRENT ASSETS</t>
  </si>
  <si>
    <t xml:space="preserve">     Stocks </t>
  </si>
  <si>
    <t xml:space="preserve">          </t>
  </si>
  <si>
    <t xml:space="preserve">preparation of the most recent annual financial statements, except the accounting policy relating </t>
  </si>
  <si>
    <t>Capital work-in-progress</t>
  </si>
  <si>
    <t>Fixed assets</t>
  </si>
  <si>
    <t>Investment properties</t>
  </si>
  <si>
    <t>Other investments</t>
  </si>
  <si>
    <t>Interest in associated companies</t>
  </si>
  <si>
    <t>Property development expenditure</t>
  </si>
  <si>
    <t>Loans and advances</t>
  </si>
  <si>
    <t>Intangible assets</t>
  </si>
  <si>
    <t>Goodwill on consolidation</t>
  </si>
  <si>
    <t xml:space="preserve">     Development properties</t>
  </si>
  <si>
    <t xml:space="preserve">     Debtors, deposits and prepayments</t>
  </si>
  <si>
    <t xml:space="preserve">     Cash and bank balances</t>
  </si>
  <si>
    <t xml:space="preserve">     Creditors and accruals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</si>
  <si>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</si>
  <si>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</si>
  <si>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</si>
  <si>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</si>
  <si>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 xml:space="preserve">     Proposed dividend</t>
  </si>
  <si>
    <t>CAPITAL AND RESERVES</t>
  </si>
  <si>
    <t>Share capital</t>
  </si>
  <si>
    <t>Share premium</t>
  </si>
  <si>
    <t>Reserves</t>
  </si>
  <si>
    <t>Retained profit</t>
  </si>
  <si>
    <t>Shareholders' equity</t>
  </si>
  <si>
    <t>MINORITY INTERESTS</t>
  </si>
  <si>
    <t>NON-CURRENT LIABILITIES</t>
  </si>
  <si>
    <t>Long term borrowings</t>
  </si>
  <si>
    <t>Other long term liabilities</t>
  </si>
  <si>
    <t>comply with the interpretation bulletin IB-1 issued by the MASB recently.</t>
  </si>
  <si>
    <t>The  Group  registered a turnover and profit before tax of RM16.09 million (1999: RM24.41 million)</t>
  </si>
  <si>
    <t>and RM1.44  million  (1999: RM6.50 million)  respectively  for the first quarter ended 31 December</t>
  </si>
  <si>
    <t xml:space="preserve">of  an  asset  shall be expensed off in the period they are incurred. The change was effected  to </t>
  </si>
  <si>
    <t>to intangible assets whereby preliminary and pre-operating expenses that do not satisfy the criteria</t>
  </si>
  <si>
    <t>Note :</t>
  </si>
  <si>
    <t xml:space="preserve">At  Group  level,  the  construction  sector  registered  a loss of RM704,000 for the  current </t>
  </si>
  <si>
    <t>consolidation. However at  Company level,  the construction sector registered a turnover and</t>
  </si>
  <si>
    <t>financial   period   due  to  the  elimination  of  the  inter-company  revenue  transactions  on</t>
  </si>
  <si>
    <t>profit before tax of RM2.62 million (1999: RM 5.54 million) and RM0.29 million (1999: RM1.07</t>
  </si>
  <si>
    <t>million) respectively for the current financial period.</t>
  </si>
  <si>
    <t>overseas and very competitive pricing.</t>
  </si>
  <si>
    <t>remains   the   major  contributor  to  the  Group's  turnover  and  profit. The  performance  of  the</t>
  </si>
  <si>
    <t xml:space="preserve">manufacturing   sector   continued   to    be   affected  by  the lower  demand  for  furniture   from  </t>
  </si>
  <si>
    <t>of the current projects progress during the current financial year. The property development sector</t>
  </si>
  <si>
    <t>2000. However, attributable turnover and profit should be on the increase as the stages of development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</si>
</sst>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7" fontId="0" fillId="0" borderId="1" xfId="15" applyNumberFormat="1" applyBorder="1" applyAlignment="1">
      <alignment/>
    </xf>
    <xf numFmtId="37" fontId="0" fillId="0" borderId="0" xfId="15" applyNumberFormat="1" applyBorder="1" applyAlignment="1">
      <alignment/>
    </xf>
    <xf numFmtId="164" fontId="0" fillId="0" borderId="0" xfId="15" applyNumberFormat="1" applyAlignment="1">
      <alignment horizontal="center"/>
    </xf>
    <xf numFmtId="37" fontId="0" fillId="0" borderId="0" xfId="15" applyNumberFormat="1" applyFon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37" fontId="0" fillId="0" borderId="0" xfId="15" applyNumberFormat="1" applyAlignment="1">
      <alignment/>
    </xf>
    <xf numFmtId="164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/>
    </xf>
    <xf numFmtId="43" fontId="3" fillId="0" borderId="3" xfId="15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4" fontId="3" fillId="0" borderId="0" xfId="15" applyNumberFormat="1" applyFont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3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15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 quotePrefix="1">
      <alignment horizontal="left"/>
    </xf>
    <xf numFmtId="2" fontId="3" fillId="0" borderId="0" xfId="0" applyNumberFormat="1" applyFont="1" applyAlignment="1">
      <alignment horizontal="left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37" fontId="3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SheetLayoutView="100" workbookViewId="0" topLeftCell="A141">
      <selection activeCell="A156" sqref="A15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2.421875" style="0" customWidth="1"/>
    <col min="4" max="4" width="10.140625" style="0" customWidth="1"/>
    <col min="5" max="5" width="6.7109375" style="0" customWidth="1"/>
    <col min="6" max="6" width="9.8515625" style="0" bestFit="1" customWidth="1"/>
    <col min="7" max="7" width="6.140625" style="0" customWidth="1"/>
    <col min="8" max="8" width="10.140625" style="0" customWidth="1"/>
  </cols>
  <sheetData>
    <row r="1" ht="12.75">
      <c r="A1" s="1" t="s">
        <v>70</v>
      </c>
    </row>
    <row r="2" ht="12.75">
      <c r="A2" s="1"/>
    </row>
    <row r="3" spans="1:2" ht="12.75">
      <c r="A3" s="1"/>
      <c r="B3" t="s">
        <v>191</v>
      </c>
    </row>
    <row r="4" spans="1:2" ht="12.75">
      <c r="A4" s="1"/>
      <c r="B4" t="s">
        <v>181</v>
      </c>
    </row>
    <row r="6" spans="1:2" ht="12.75">
      <c r="A6" s="2">
        <v>1</v>
      </c>
      <c r="B6" s="3" t="s">
        <v>71</v>
      </c>
    </row>
    <row r="7" spans="1:2" ht="12.75">
      <c r="A7" s="2"/>
      <c r="B7" s="3"/>
    </row>
    <row r="8" ht="12.75">
      <c r="B8" t="s">
        <v>178</v>
      </c>
    </row>
    <row r="9" ht="12.75">
      <c r="B9" t="s">
        <v>190</v>
      </c>
    </row>
    <row r="10" ht="12.75">
      <c r="B10" t="s">
        <v>204</v>
      </c>
    </row>
    <row r="11" ht="12.75">
      <c r="B11" t="s">
        <v>237</v>
      </c>
    </row>
    <row r="12" ht="12.75">
      <c r="B12" t="s">
        <v>236</v>
      </c>
    </row>
    <row r="13" ht="12.75">
      <c r="B13" t="s">
        <v>233</v>
      </c>
    </row>
    <row r="15" spans="1:2" ht="12.75">
      <c r="A15" s="2">
        <v>2</v>
      </c>
      <c r="B15" s="3" t="s">
        <v>72</v>
      </c>
    </row>
    <row r="16" spans="1:2" ht="12.75">
      <c r="A16" s="2"/>
      <c r="B16" s="3"/>
    </row>
    <row r="17" ht="12.75">
      <c r="B17" t="s">
        <v>160</v>
      </c>
    </row>
    <row r="19" spans="1:2" ht="12.75">
      <c r="A19" s="2">
        <v>3</v>
      </c>
      <c r="B19" s="3" t="s">
        <v>73</v>
      </c>
    </row>
    <row r="20" spans="1:2" ht="12.75">
      <c r="A20" s="2"/>
      <c r="B20" s="3"/>
    </row>
    <row r="21" ht="12.75">
      <c r="B21" t="s">
        <v>142</v>
      </c>
    </row>
    <row r="23" spans="1:2" ht="12.75">
      <c r="A23" s="2">
        <v>4</v>
      </c>
      <c r="B23" s="3" t="s">
        <v>39</v>
      </c>
    </row>
    <row r="24" spans="1:2" ht="12.75">
      <c r="A24" s="2"/>
      <c r="B24" s="3"/>
    </row>
    <row r="25" ht="12.75">
      <c r="B25" t="s">
        <v>74</v>
      </c>
    </row>
    <row r="26" spans="4:9" ht="12.75">
      <c r="D26" s="3" t="s">
        <v>75</v>
      </c>
      <c r="F26" s="4" t="s">
        <v>76</v>
      </c>
      <c r="I26" s="3"/>
    </row>
    <row r="27" spans="4:9" ht="12.75">
      <c r="D27" s="3" t="s">
        <v>77</v>
      </c>
      <c r="F27" s="4" t="s">
        <v>78</v>
      </c>
      <c r="I27" s="3"/>
    </row>
    <row r="28" spans="4:9" ht="12.75">
      <c r="D28" s="3"/>
      <c r="F28" s="4" t="s">
        <v>79</v>
      </c>
      <c r="I28" s="3"/>
    </row>
    <row r="29" spans="4:9" ht="12.75">
      <c r="D29" s="3" t="s">
        <v>80</v>
      </c>
      <c r="F29" s="3" t="s">
        <v>133</v>
      </c>
      <c r="I29" s="3"/>
    </row>
    <row r="31" spans="2:6" ht="12.75">
      <c r="B31" t="s">
        <v>81</v>
      </c>
      <c r="D31" s="5">
        <v>685</v>
      </c>
      <c r="F31" s="5">
        <v>685</v>
      </c>
    </row>
    <row r="32" spans="2:6" ht="12.75">
      <c r="B32" t="s">
        <v>83</v>
      </c>
      <c r="D32" s="77" t="s">
        <v>15</v>
      </c>
      <c r="E32" s="78"/>
      <c r="F32" s="77" t="s">
        <v>15</v>
      </c>
    </row>
    <row r="33" spans="2:6" ht="12.75">
      <c r="B33" t="s">
        <v>84</v>
      </c>
      <c r="D33" s="77" t="s">
        <v>15</v>
      </c>
      <c r="E33" s="78"/>
      <c r="F33" s="77" t="s">
        <v>15</v>
      </c>
    </row>
    <row r="34" spans="4:6" ht="12.75">
      <c r="D34" s="6"/>
      <c r="F34" s="6"/>
    </row>
    <row r="36" spans="1:2" ht="12.75">
      <c r="A36" s="2">
        <v>5</v>
      </c>
      <c r="B36" t="s">
        <v>143</v>
      </c>
    </row>
    <row r="37" ht="12.75">
      <c r="B37" s="7" t="s">
        <v>127</v>
      </c>
    </row>
    <row r="39" spans="1:2" ht="12.75">
      <c r="A39" s="2">
        <v>6</v>
      </c>
      <c r="B39" t="s">
        <v>192</v>
      </c>
    </row>
    <row r="40" ht="12.75">
      <c r="B40" t="s">
        <v>144</v>
      </c>
    </row>
    <row r="42" spans="1:3" ht="12.75">
      <c r="A42" s="2">
        <v>7</v>
      </c>
      <c r="B42" t="s">
        <v>85</v>
      </c>
      <c r="C42" t="s">
        <v>170</v>
      </c>
    </row>
    <row r="43" spans="1:3" ht="12.75">
      <c r="A43" t="s">
        <v>82</v>
      </c>
      <c r="C43" t="s">
        <v>161</v>
      </c>
    </row>
    <row r="45" spans="2:3" ht="12.75">
      <c r="B45" t="s">
        <v>86</v>
      </c>
      <c r="C45" t="s">
        <v>145</v>
      </c>
    </row>
    <row r="47" ht="12.75">
      <c r="F47" s="6" t="s">
        <v>12</v>
      </c>
    </row>
    <row r="48" spans="3:6" ht="12.75">
      <c r="C48" t="s">
        <v>155</v>
      </c>
      <c r="F48" s="8">
        <v>2440</v>
      </c>
    </row>
    <row r="49" spans="3:6" ht="12.75">
      <c r="C49" t="s">
        <v>153</v>
      </c>
      <c r="F49" s="8">
        <v>2440</v>
      </c>
    </row>
    <row r="50" spans="3:6" ht="12.75">
      <c r="C50" t="s">
        <v>154</v>
      </c>
      <c r="F50" s="8">
        <f>1.1*600+2*10.3+161</f>
        <v>841.6</v>
      </c>
    </row>
    <row r="51" ht="12.75">
      <c r="F51" s="9"/>
    </row>
    <row r="52" spans="2:6" ht="12.75">
      <c r="B52" t="s">
        <v>193</v>
      </c>
      <c r="F52" s="9"/>
    </row>
    <row r="53" spans="2:6" ht="12.75">
      <c r="B53" t="s">
        <v>182</v>
      </c>
      <c r="F53" s="9"/>
    </row>
    <row r="54" ht="12.75">
      <c r="F54" s="9"/>
    </row>
    <row r="55" spans="1:2" ht="12.75">
      <c r="A55" s="2">
        <v>8</v>
      </c>
      <c r="B55" s="3" t="s">
        <v>87</v>
      </c>
    </row>
    <row r="56" spans="1:2" ht="12.75">
      <c r="A56" s="2"/>
      <c r="B56" s="3"/>
    </row>
    <row r="57" ht="12.75">
      <c r="B57" t="s">
        <v>194</v>
      </c>
    </row>
    <row r="58" ht="12.75">
      <c r="B58" t="s">
        <v>146</v>
      </c>
    </row>
    <row r="60" spans="1:2" ht="12.75">
      <c r="A60" s="2">
        <v>9</v>
      </c>
      <c r="B60" s="3" t="s">
        <v>88</v>
      </c>
    </row>
    <row r="61" spans="1:2" ht="12.75">
      <c r="A61" s="2"/>
      <c r="B61" s="3"/>
    </row>
    <row r="62" ht="12.75">
      <c r="B62" t="s">
        <v>171</v>
      </c>
    </row>
    <row r="63" ht="12.75">
      <c r="B63" t="s">
        <v>183</v>
      </c>
    </row>
    <row r="64" ht="12.75">
      <c r="B64" t="s">
        <v>184</v>
      </c>
    </row>
    <row r="65" ht="12.75">
      <c r="B65" t="s">
        <v>172</v>
      </c>
    </row>
    <row r="66" ht="12.75">
      <c r="B66" t="s">
        <v>173</v>
      </c>
    </row>
    <row r="67" ht="12.75">
      <c r="B67" t="s">
        <v>185</v>
      </c>
    </row>
    <row r="68" ht="12.75">
      <c r="B68" t="s">
        <v>168</v>
      </c>
    </row>
    <row r="70" spans="1:3" ht="12.75">
      <c r="A70" s="2">
        <v>10</v>
      </c>
      <c r="B70" s="3" t="s">
        <v>89</v>
      </c>
      <c r="C70" s="3"/>
    </row>
    <row r="71" spans="1:3" ht="12.75">
      <c r="A71" s="2"/>
      <c r="B71" s="3"/>
      <c r="C71" s="3"/>
    </row>
    <row r="72" ht="12.75">
      <c r="B72" t="s">
        <v>90</v>
      </c>
    </row>
    <row r="74" spans="1:2" ht="12.75">
      <c r="A74" s="2">
        <v>11</v>
      </c>
      <c r="B74" s="3" t="s">
        <v>91</v>
      </c>
    </row>
    <row r="75" spans="1:2" ht="12.75">
      <c r="A75" s="2"/>
      <c r="B75" s="3"/>
    </row>
    <row r="76" ht="12.75">
      <c r="B76" t="s">
        <v>174</v>
      </c>
    </row>
    <row r="77" ht="12.75">
      <c r="B77" t="s">
        <v>186</v>
      </c>
    </row>
    <row r="78" ht="12.75">
      <c r="B78" t="s">
        <v>147</v>
      </c>
    </row>
    <row r="80" spans="1:2" ht="12.75">
      <c r="A80" s="2">
        <v>12</v>
      </c>
      <c r="B80" s="3" t="s">
        <v>92</v>
      </c>
    </row>
    <row r="81" spans="1:2" ht="12.75">
      <c r="A81" s="2"/>
      <c r="B81" s="3"/>
    </row>
    <row r="82" ht="12.75">
      <c r="B82" t="s">
        <v>148</v>
      </c>
    </row>
    <row r="84" spans="4:6" ht="12.75">
      <c r="D84" s="4">
        <v>2000</v>
      </c>
      <c r="F84" s="4">
        <v>1999</v>
      </c>
    </row>
    <row r="85" spans="4:6" ht="12.75">
      <c r="D85" s="4" t="s">
        <v>12</v>
      </c>
      <c r="F85" s="4" t="s">
        <v>12</v>
      </c>
    </row>
    <row r="86" spans="4:6" ht="12.75">
      <c r="D86" s="4"/>
      <c r="F86" s="4"/>
    </row>
    <row r="87" spans="2:6" ht="12.75">
      <c r="B87" t="s">
        <v>116</v>
      </c>
      <c r="D87" s="79">
        <v>2575</v>
      </c>
      <c r="F87" s="10">
        <v>7899</v>
      </c>
    </row>
    <row r="88" spans="2:6" ht="12.75">
      <c r="B88" t="s">
        <v>124</v>
      </c>
      <c r="D88" s="79">
        <v>19972</v>
      </c>
      <c r="F88" s="10">
        <v>24194</v>
      </c>
    </row>
    <row r="89" spans="2:6" ht="12.75">
      <c r="B89" t="s">
        <v>117</v>
      </c>
      <c r="D89" s="79">
        <v>33766</v>
      </c>
      <c r="F89" s="10">
        <v>27330</v>
      </c>
    </row>
    <row r="90" spans="2:6" ht="12.75">
      <c r="B90" t="s">
        <v>125</v>
      </c>
      <c r="D90" s="6" t="s">
        <v>93</v>
      </c>
      <c r="F90" s="11" t="s">
        <v>115</v>
      </c>
    </row>
    <row r="92" ht="12.75">
      <c r="B92" t="s">
        <v>94</v>
      </c>
    </row>
    <row r="94" ht="12.75">
      <c r="B94" t="s">
        <v>95</v>
      </c>
    </row>
    <row r="96" spans="1:2" ht="12.75">
      <c r="A96" s="2">
        <v>13</v>
      </c>
      <c r="B96" s="3" t="s">
        <v>96</v>
      </c>
    </row>
    <row r="97" spans="1:2" ht="12.75">
      <c r="A97" s="2"/>
      <c r="B97" s="3"/>
    </row>
    <row r="98" ht="12.75">
      <c r="B98" t="s">
        <v>175</v>
      </c>
    </row>
    <row r="99" ht="12.75">
      <c r="B99" t="s">
        <v>197</v>
      </c>
    </row>
    <row r="101" spans="1:2" ht="12.75">
      <c r="A101" s="2">
        <v>14</v>
      </c>
      <c r="B101" s="3" t="s">
        <v>97</v>
      </c>
    </row>
    <row r="102" spans="1:2" ht="12.75">
      <c r="A102" s="2"/>
      <c r="B102" s="3"/>
    </row>
    <row r="103" ht="12.75">
      <c r="B103" t="s">
        <v>177</v>
      </c>
    </row>
    <row r="104" ht="12.75">
      <c r="B104" t="s">
        <v>176</v>
      </c>
    </row>
    <row r="106" spans="1:2" ht="12.75">
      <c r="A106" s="2">
        <v>15</v>
      </c>
      <c r="B106" s="3" t="s">
        <v>98</v>
      </c>
    </row>
    <row r="107" spans="1:2" ht="12.75">
      <c r="A107" s="2"/>
      <c r="B107" s="3"/>
    </row>
    <row r="108" ht="12.75">
      <c r="B108" t="s">
        <v>162</v>
      </c>
    </row>
    <row r="113" spans="1:2" ht="12.75">
      <c r="A113" s="2">
        <v>16</v>
      </c>
      <c r="B113" s="3" t="s">
        <v>99</v>
      </c>
    </row>
    <row r="114" spans="1:2" ht="12.75">
      <c r="A114" s="2"/>
      <c r="B114" s="3"/>
    </row>
    <row r="115" ht="12.75">
      <c r="B115" t="s">
        <v>149</v>
      </c>
    </row>
    <row r="116" spans="4:8" ht="12.75">
      <c r="D116" s="4" t="s">
        <v>100</v>
      </c>
      <c r="F116" s="3" t="s">
        <v>101</v>
      </c>
      <c r="H116" s="4" t="s">
        <v>102</v>
      </c>
    </row>
    <row r="117" spans="4:8" ht="12.75">
      <c r="D117" s="4" t="s">
        <v>103</v>
      </c>
      <c r="F117" s="4" t="s">
        <v>104</v>
      </c>
      <c r="H117" s="4" t="s">
        <v>105</v>
      </c>
    </row>
    <row r="118" spans="4:6" ht="12.75">
      <c r="D118" s="3"/>
      <c r="F118" s="4" t="s">
        <v>39</v>
      </c>
    </row>
    <row r="119" spans="4:8" ht="12.75">
      <c r="D119" s="4" t="s">
        <v>12</v>
      </c>
      <c r="F119" s="4" t="s">
        <v>12</v>
      </c>
      <c r="H119" s="4" t="s">
        <v>12</v>
      </c>
    </row>
    <row r="120" spans="4:8" ht="12.75">
      <c r="D120" s="4"/>
      <c r="F120" s="4"/>
      <c r="H120" s="4"/>
    </row>
    <row r="121" spans="2:9" ht="12.75">
      <c r="B121" t="s">
        <v>106</v>
      </c>
      <c r="D121" s="12">
        <v>7316</v>
      </c>
      <c r="F121" s="12">
        <v>1690</v>
      </c>
      <c r="G121" s="13"/>
      <c r="H121" s="14">
        <v>188354</v>
      </c>
      <c r="I121" s="13"/>
    </row>
    <row r="122" spans="2:8" ht="12.75">
      <c r="B122" t="s">
        <v>107</v>
      </c>
      <c r="D122" s="12">
        <v>0</v>
      </c>
      <c r="F122" s="15">
        <v>-704</v>
      </c>
      <c r="H122" s="14">
        <v>9243</v>
      </c>
    </row>
    <row r="123" spans="2:8" ht="12.75">
      <c r="B123" t="s">
        <v>108</v>
      </c>
      <c r="D123" s="12">
        <v>4221</v>
      </c>
      <c r="F123" s="15">
        <v>-625</v>
      </c>
      <c r="H123" s="14">
        <v>19080</v>
      </c>
    </row>
    <row r="124" spans="2:8" ht="12.75">
      <c r="B124" t="s">
        <v>135</v>
      </c>
      <c r="D124" s="16">
        <v>3761</v>
      </c>
      <c r="F124" s="12">
        <v>1050</v>
      </c>
      <c r="H124" s="14">
        <v>139683</v>
      </c>
    </row>
    <row r="125" spans="2:8" ht="12.75">
      <c r="B125" t="s">
        <v>109</v>
      </c>
      <c r="D125" s="12">
        <v>571</v>
      </c>
      <c r="F125" s="80">
        <v>42</v>
      </c>
      <c r="H125" s="14">
        <v>1805</v>
      </c>
    </row>
    <row r="126" spans="2:9" ht="12.75">
      <c r="B126" t="s">
        <v>110</v>
      </c>
      <c r="D126" s="80">
        <v>218</v>
      </c>
      <c r="F126" s="81">
        <v>-15</v>
      </c>
      <c r="H126" s="81">
        <v>8067</v>
      </c>
      <c r="I126" s="13"/>
    </row>
    <row r="127" spans="4:9" ht="12.75">
      <c r="D127" s="80"/>
      <c r="F127" s="81"/>
      <c r="H127" s="81"/>
      <c r="I127" s="13"/>
    </row>
    <row r="128" spans="4:8" ht="13.5" thickBot="1">
      <c r="D128" s="17">
        <f>SUM(D121:D126)</f>
        <v>16087</v>
      </c>
      <c r="F128" s="17">
        <f>SUM(F121:F126)</f>
        <v>1438</v>
      </c>
      <c r="H128" s="18">
        <f>SUM(H121:H126)</f>
        <v>366232</v>
      </c>
    </row>
    <row r="129" spans="4:8" ht="13.5" thickTop="1">
      <c r="D129" s="87"/>
      <c r="F129" s="87"/>
      <c r="H129" s="88"/>
    </row>
    <row r="130" spans="1:8" ht="12.75">
      <c r="A130" t="s">
        <v>238</v>
      </c>
      <c r="C130" t="s">
        <v>239</v>
      </c>
      <c r="D130" s="87"/>
      <c r="F130" s="87"/>
      <c r="H130" s="88"/>
    </row>
    <row r="131" spans="3:8" ht="12.75">
      <c r="C131" t="s">
        <v>241</v>
      </c>
      <c r="D131" s="87"/>
      <c r="F131" s="87"/>
      <c r="H131" s="88"/>
    </row>
    <row r="132" spans="3:8" ht="12.75">
      <c r="C132" t="s">
        <v>240</v>
      </c>
      <c r="D132" s="87"/>
      <c r="F132" s="87"/>
      <c r="H132" s="88"/>
    </row>
    <row r="133" spans="3:8" ht="12.75">
      <c r="C133" t="s">
        <v>242</v>
      </c>
      <c r="D133" s="87"/>
      <c r="F133" s="87"/>
      <c r="H133" s="88"/>
    </row>
    <row r="134" spans="3:8" ht="12.75">
      <c r="C134" t="s">
        <v>243</v>
      </c>
      <c r="D134" s="87"/>
      <c r="F134" s="87"/>
      <c r="H134" s="88"/>
    </row>
    <row r="135" spans="7:9" ht="12.75">
      <c r="G135" s="13"/>
      <c r="I135" s="13"/>
    </row>
    <row r="136" spans="1:2" ht="12.75">
      <c r="A136" s="2">
        <v>17</v>
      </c>
      <c r="B136" s="3" t="s">
        <v>128</v>
      </c>
    </row>
    <row r="137" ht="12.75">
      <c r="B137" s="3" t="s">
        <v>126</v>
      </c>
    </row>
    <row r="138" ht="12.75">
      <c r="B138" s="3"/>
    </row>
    <row r="139" ht="12.75">
      <c r="B139" t="s">
        <v>195</v>
      </c>
    </row>
    <row r="140" ht="12.75">
      <c r="B140" t="s">
        <v>199</v>
      </c>
    </row>
    <row r="141" spans="1:2" ht="12.75">
      <c r="A141" t="s">
        <v>169</v>
      </c>
      <c r="B141" t="s">
        <v>200</v>
      </c>
    </row>
    <row r="142" ht="12.75">
      <c r="B142" t="s">
        <v>187</v>
      </c>
    </row>
    <row r="143" ht="12.75">
      <c r="B143" t="s">
        <v>180</v>
      </c>
    </row>
    <row r="145" spans="1:2" ht="12.75">
      <c r="A145" s="2">
        <v>18</v>
      </c>
      <c r="B145" s="3" t="s">
        <v>111</v>
      </c>
    </row>
    <row r="146" spans="1:2" ht="12.75">
      <c r="A146" s="2"/>
      <c r="B146" s="3"/>
    </row>
    <row r="147" ht="12.75">
      <c r="B147" s="19" t="s">
        <v>234</v>
      </c>
    </row>
    <row r="148" spans="2:8" ht="12.75">
      <c r="B148" s="19" t="s">
        <v>235</v>
      </c>
      <c r="C148" s="19"/>
      <c r="D148" s="19"/>
      <c r="E148" s="19"/>
      <c r="F148" s="19"/>
      <c r="G148" s="19"/>
      <c r="H148" s="19"/>
    </row>
    <row r="149" spans="2:8" ht="12.75">
      <c r="B149" s="19" t="s">
        <v>248</v>
      </c>
      <c r="C149" s="19"/>
      <c r="D149" s="19"/>
      <c r="E149" s="19"/>
      <c r="F149" s="19"/>
      <c r="G149" s="19"/>
      <c r="H149" s="19"/>
    </row>
    <row r="150" spans="2:8" ht="12.75">
      <c r="B150" s="19" t="s">
        <v>247</v>
      </c>
      <c r="C150" s="19"/>
      <c r="D150" s="19"/>
      <c r="E150" s="19"/>
      <c r="F150" s="19"/>
      <c r="G150" s="19"/>
      <c r="H150" s="19"/>
    </row>
    <row r="151" spans="2:8" ht="12.75">
      <c r="B151" s="19" t="s">
        <v>245</v>
      </c>
      <c r="C151" s="19"/>
      <c r="D151" s="19"/>
      <c r="E151" s="19"/>
      <c r="F151" s="19"/>
      <c r="G151" s="19"/>
      <c r="H151" s="19"/>
    </row>
    <row r="152" spans="2:8" ht="12.75">
      <c r="B152" s="19" t="s">
        <v>246</v>
      </c>
      <c r="C152" s="19"/>
      <c r="D152" s="19"/>
      <c r="E152" s="19"/>
      <c r="F152" s="19"/>
      <c r="G152" s="19"/>
      <c r="H152" s="19"/>
    </row>
    <row r="153" spans="2:8" ht="12.75">
      <c r="B153" s="19" t="s">
        <v>244</v>
      </c>
      <c r="C153" s="19"/>
      <c r="D153" s="19"/>
      <c r="E153" s="19"/>
      <c r="F153" s="19"/>
      <c r="G153" s="19"/>
      <c r="H153" s="19"/>
    </row>
    <row r="154" ht="12.75">
      <c r="B154" t="s">
        <v>188</v>
      </c>
    </row>
    <row r="155" ht="12.75">
      <c r="B155" t="s">
        <v>198</v>
      </c>
    </row>
    <row r="156" ht="12.75">
      <c r="B156" t="s">
        <v>163</v>
      </c>
    </row>
    <row r="158" spans="1:2" ht="12.75">
      <c r="A158" s="2">
        <v>19</v>
      </c>
      <c r="B158" s="3" t="s">
        <v>112</v>
      </c>
    </row>
    <row r="159" spans="1:2" ht="12.75">
      <c r="A159" s="2"/>
      <c r="B159" s="3"/>
    </row>
    <row r="160" ht="12.75">
      <c r="B160" t="s">
        <v>196</v>
      </c>
    </row>
    <row r="161" ht="12.75">
      <c r="B161" t="s">
        <v>164</v>
      </c>
    </row>
    <row r="163" spans="1:2" ht="12.75">
      <c r="A163" s="2">
        <v>20</v>
      </c>
      <c r="B163" s="3" t="s">
        <v>113</v>
      </c>
    </row>
    <row r="164" spans="1:2" ht="12.75">
      <c r="A164" s="2"/>
      <c r="B164" s="3"/>
    </row>
    <row r="165" ht="12.75">
      <c r="B165" t="s">
        <v>134</v>
      </c>
    </row>
    <row r="166" ht="12.75">
      <c r="B166" s="7"/>
    </row>
    <row r="167" spans="1:2" ht="12.75">
      <c r="A167" s="2">
        <v>21</v>
      </c>
      <c r="B167" s="3" t="s">
        <v>114</v>
      </c>
    </row>
    <row r="168" spans="1:2" ht="12.75">
      <c r="A168" s="2"/>
      <c r="B168" s="3"/>
    </row>
    <row r="169" ht="12.75">
      <c r="B169" t="s">
        <v>189</v>
      </c>
    </row>
    <row r="170" ht="12.75">
      <c r="B170" t="s">
        <v>151</v>
      </c>
    </row>
  </sheetData>
  <printOptions/>
  <pageMargins left="0.89" right="0.43" top="1" bottom="1" header="0.5" footer="0.5"/>
  <pageSetup fitToHeight="0" fitToWidth="0" horizontalDpi="300" verticalDpi="300" orientation="portrait" paperSize="9" scale="96" r:id="rId1"/>
  <rowBreaks count="2" manualBreakCount="2">
    <brk id="5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7">
      <selection activeCell="A27" sqref="A27"/>
    </sheetView>
  </sheetViews>
  <sheetFormatPr defaultColWidth="9.140625" defaultRowHeight="12.75"/>
  <cols>
    <col min="1" max="1" width="5.57421875" style="0" customWidth="1"/>
    <col min="2" max="2" width="36.421875" style="0" customWidth="1"/>
    <col min="3" max="3" width="11.8515625" style="0" customWidth="1"/>
    <col min="4" max="4" width="16.8515625" style="0" customWidth="1"/>
    <col min="5" max="5" width="5.7109375" style="0" customWidth="1"/>
    <col min="6" max="6" width="10.8515625" style="0" customWidth="1"/>
    <col min="7" max="7" width="17.00390625" style="0" customWidth="1"/>
  </cols>
  <sheetData>
    <row r="1" spans="1:7" ht="12.75">
      <c r="A1" s="89" t="s">
        <v>0</v>
      </c>
      <c r="B1" s="89"/>
      <c r="C1" s="89"/>
      <c r="D1" s="89"/>
      <c r="E1" s="89"/>
      <c r="F1" s="89"/>
      <c r="G1" s="89"/>
    </row>
    <row r="2" spans="1:7" ht="12.75">
      <c r="A2" s="4"/>
      <c r="B2" s="89" t="s">
        <v>1</v>
      </c>
      <c r="C2" s="89"/>
      <c r="D2" s="89"/>
      <c r="E2" s="89"/>
      <c r="F2" s="89"/>
      <c r="G2" s="89"/>
    </row>
    <row r="3" spans="1:7" ht="12.75">
      <c r="A3" s="4"/>
      <c r="B3" s="89" t="s">
        <v>118</v>
      </c>
      <c r="C3" s="89"/>
      <c r="D3" s="89"/>
      <c r="E3" s="89"/>
      <c r="F3" s="89"/>
      <c r="G3" s="89"/>
    </row>
    <row r="5" spans="1:7" ht="12.75">
      <c r="A5" s="20"/>
      <c r="B5" s="20" t="s">
        <v>150</v>
      </c>
      <c r="C5" s="20"/>
      <c r="D5" s="20"/>
      <c r="E5" s="20"/>
      <c r="F5" s="20"/>
      <c r="G5" s="20"/>
    </row>
    <row r="6" spans="1:7" ht="12.75">
      <c r="A6" s="20"/>
      <c r="B6" s="20" t="s">
        <v>151</v>
      </c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0"/>
      <c r="B8" s="21" t="s">
        <v>2</v>
      </c>
      <c r="C8" s="20"/>
      <c r="D8" s="20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90" t="s">
        <v>123</v>
      </c>
      <c r="D10" s="90"/>
      <c r="E10" s="22"/>
      <c r="F10" s="90" t="s">
        <v>3</v>
      </c>
      <c r="G10" s="90"/>
    </row>
    <row r="11" spans="1:7" ht="12.75">
      <c r="A11" s="20"/>
      <c r="B11" s="20"/>
      <c r="C11" s="22" t="s">
        <v>4</v>
      </c>
      <c r="D11" s="22" t="s">
        <v>5</v>
      </c>
      <c r="E11" s="22"/>
      <c r="F11" s="22" t="s">
        <v>6</v>
      </c>
      <c r="G11" s="22" t="s">
        <v>5</v>
      </c>
    </row>
    <row r="12" spans="1:7" ht="12.75">
      <c r="A12" s="20"/>
      <c r="B12" s="20"/>
      <c r="C12" s="22" t="s">
        <v>7</v>
      </c>
      <c r="D12" s="22" t="s">
        <v>8</v>
      </c>
      <c r="E12" s="22"/>
      <c r="F12" s="22" t="s">
        <v>7</v>
      </c>
      <c r="G12" s="22" t="s">
        <v>8</v>
      </c>
    </row>
    <row r="13" spans="1:7" ht="12.75">
      <c r="A13" s="20"/>
      <c r="B13" s="20"/>
      <c r="C13" s="22" t="s">
        <v>9</v>
      </c>
      <c r="D13" s="22" t="s">
        <v>9</v>
      </c>
      <c r="E13" s="22"/>
      <c r="F13" s="22" t="s">
        <v>10</v>
      </c>
      <c r="G13" s="22" t="s">
        <v>11</v>
      </c>
    </row>
    <row r="14" spans="1:7" ht="12.75">
      <c r="A14" s="20"/>
      <c r="B14" s="20"/>
      <c r="C14" s="22" t="s">
        <v>138</v>
      </c>
      <c r="D14" s="22" t="s">
        <v>139</v>
      </c>
      <c r="E14" s="22"/>
      <c r="F14" s="22" t="s">
        <v>138</v>
      </c>
      <c r="G14" s="22" t="s">
        <v>139</v>
      </c>
    </row>
    <row r="15" spans="1:7" ht="12.75">
      <c r="A15" s="20"/>
      <c r="B15" s="20"/>
      <c r="C15" s="22" t="s">
        <v>12</v>
      </c>
      <c r="D15" s="22" t="s">
        <v>12</v>
      </c>
      <c r="E15" s="22"/>
      <c r="F15" s="22" t="s">
        <v>12</v>
      </c>
      <c r="G15" s="22" t="s">
        <v>12</v>
      </c>
    </row>
    <row r="16" spans="1:7" ht="12.75">
      <c r="A16" s="20"/>
      <c r="B16" s="20"/>
      <c r="C16" s="20"/>
      <c r="D16" s="20"/>
      <c r="E16" s="20"/>
      <c r="F16" s="20"/>
      <c r="G16" s="20"/>
    </row>
    <row r="17" spans="1:7" ht="13.5" thickBot="1">
      <c r="A17" s="20" t="s">
        <v>157</v>
      </c>
      <c r="B17" s="20" t="s">
        <v>13</v>
      </c>
      <c r="C17" s="23">
        <v>16087</v>
      </c>
      <c r="D17" s="24">
        <v>24410</v>
      </c>
      <c r="E17" s="22"/>
      <c r="F17" s="25">
        <v>16087</v>
      </c>
      <c r="G17" s="26">
        <v>24410</v>
      </c>
    </row>
    <row r="18" spans="1:7" ht="13.5" thickTop="1">
      <c r="A18" s="20"/>
      <c r="B18" s="20"/>
      <c r="C18" s="20"/>
      <c r="D18" s="22"/>
      <c r="E18" s="20"/>
      <c r="F18" s="27"/>
      <c r="G18" s="28"/>
    </row>
    <row r="19" spans="1:7" ht="13.5" thickBot="1">
      <c r="A19" s="20" t="s">
        <v>21</v>
      </c>
      <c r="B19" s="20" t="s">
        <v>14</v>
      </c>
      <c r="C19" s="29" t="s">
        <v>15</v>
      </c>
      <c r="D19" s="30" t="s">
        <v>15</v>
      </c>
      <c r="E19" s="22"/>
      <c r="F19" s="31" t="s">
        <v>15</v>
      </c>
      <c r="G19" s="32" t="s">
        <v>15</v>
      </c>
    </row>
    <row r="20" spans="1:7" ht="13.5" thickTop="1">
      <c r="A20" s="20"/>
      <c r="B20" s="20"/>
      <c r="C20" s="20"/>
      <c r="D20" s="22"/>
      <c r="E20" s="20"/>
      <c r="F20" s="27"/>
      <c r="G20" s="33"/>
    </row>
    <row r="21" spans="1:7" ht="13.5" thickBot="1">
      <c r="A21" s="20" t="s">
        <v>23</v>
      </c>
      <c r="B21" s="20" t="s">
        <v>16</v>
      </c>
      <c r="C21" s="23">
        <v>429</v>
      </c>
      <c r="D21" s="34">
        <v>549</v>
      </c>
      <c r="E21" s="22"/>
      <c r="F21" s="35">
        <v>429</v>
      </c>
      <c r="G21" s="26">
        <v>549</v>
      </c>
    </row>
    <row r="22" spans="1:7" ht="13.5" thickTop="1">
      <c r="A22" s="20"/>
      <c r="B22" s="20"/>
      <c r="C22" s="20"/>
      <c r="D22" s="20"/>
      <c r="E22" s="20"/>
      <c r="F22" s="27"/>
      <c r="G22" s="33"/>
    </row>
    <row r="23" spans="1:7" ht="12.75">
      <c r="A23" s="20" t="s">
        <v>158</v>
      </c>
      <c r="B23" s="20" t="s">
        <v>17</v>
      </c>
      <c r="C23" s="20"/>
      <c r="D23" s="20"/>
      <c r="E23" s="20"/>
      <c r="F23" s="27"/>
      <c r="G23" s="33"/>
    </row>
    <row r="24" spans="1:7" ht="12.75">
      <c r="A24" s="20"/>
      <c r="B24" s="20" t="s">
        <v>18</v>
      </c>
      <c r="C24" s="20"/>
      <c r="D24" s="20"/>
      <c r="E24" s="20"/>
      <c r="F24" s="27"/>
      <c r="G24" s="33"/>
    </row>
    <row r="25" spans="1:7" ht="12.75">
      <c r="A25" s="20"/>
      <c r="B25" s="20" t="s">
        <v>19</v>
      </c>
      <c r="C25" s="20"/>
      <c r="D25" s="20"/>
      <c r="E25" s="20"/>
      <c r="F25" s="27"/>
      <c r="G25" s="33"/>
    </row>
    <row r="26" spans="1:7" ht="12.75">
      <c r="A26" s="20"/>
      <c r="B26" s="20" t="s">
        <v>20</v>
      </c>
      <c r="C26" s="36">
        <v>2630</v>
      </c>
      <c r="D26" s="37">
        <v>8346</v>
      </c>
      <c r="E26" s="20"/>
      <c r="F26" s="27">
        <v>2630</v>
      </c>
      <c r="G26" s="38">
        <v>8346</v>
      </c>
    </row>
    <row r="27" spans="1:7" ht="12.75">
      <c r="A27" s="20"/>
      <c r="B27" s="20"/>
      <c r="C27" s="20"/>
      <c r="D27" s="22"/>
      <c r="E27" s="20"/>
      <c r="F27" s="27"/>
      <c r="G27" s="33"/>
    </row>
    <row r="28" spans="1:7" ht="12.75">
      <c r="A28" s="20" t="s">
        <v>21</v>
      </c>
      <c r="B28" s="20" t="s">
        <v>22</v>
      </c>
      <c r="C28" s="27">
        <v>-569</v>
      </c>
      <c r="D28" s="39">
        <v>-1078</v>
      </c>
      <c r="E28" s="20"/>
      <c r="F28" s="27">
        <v>-569</v>
      </c>
      <c r="G28" s="37">
        <v>-1078</v>
      </c>
    </row>
    <row r="29" spans="1:7" ht="12.75">
      <c r="A29" s="20"/>
      <c r="B29" s="20"/>
      <c r="C29" s="27"/>
      <c r="D29" s="22"/>
      <c r="E29" s="20"/>
      <c r="F29" s="27"/>
      <c r="G29" s="33"/>
    </row>
    <row r="30" spans="1:7" ht="12.75">
      <c r="A30" s="20" t="s">
        <v>23</v>
      </c>
      <c r="B30" s="20" t="s">
        <v>24</v>
      </c>
      <c r="C30" s="27">
        <v>-623</v>
      </c>
      <c r="D30" s="39">
        <v>-766</v>
      </c>
      <c r="E30" s="20"/>
      <c r="F30" s="27">
        <v>-623</v>
      </c>
      <c r="G30" s="37">
        <v>-766</v>
      </c>
    </row>
    <row r="31" spans="1:7" ht="12.75">
      <c r="A31" s="20"/>
      <c r="B31" s="20"/>
      <c r="C31" s="27"/>
      <c r="D31" s="22"/>
      <c r="E31" s="20"/>
      <c r="F31" s="27"/>
      <c r="G31" s="33"/>
    </row>
    <row r="32" spans="1:7" ht="12.75">
      <c r="A32" s="20" t="s">
        <v>25</v>
      </c>
      <c r="B32" s="20" t="s">
        <v>26</v>
      </c>
      <c r="C32" s="40" t="s">
        <v>15</v>
      </c>
      <c r="D32" s="40" t="s">
        <v>15</v>
      </c>
      <c r="E32" s="20"/>
      <c r="F32" s="40" t="s">
        <v>15</v>
      </c>
      <c r="G32" s="40" t="s">
        <v>15</v>
      </c>
    </row>
    <row r="33" spans="1:7" ht="12.75">
      <c r="A33" s="20"/>
      <c r="B33" s="20"/>
      <c r="C33" s="27"/>
      <c r="D33" s="42"/>
      <c r="E33" s="20"/>
      <c r="F33" s="27"/>
      <c r="G33" s="28"/>
    </row>
    <row r="34" spans="1:7" ht="12.75">
      <c r="A34" s="20" t="s">
        <v>27</v>
      </c>
      <c r="B34" s="20" t="s">
        <v>28</v>
      </c>
      <c r="C34" s="27"/>
      <c r="D34" s="42"/>
      <c r="E34" s="20"/>
      <c r="F34" s="27"/>
      <c r="G34" s="28"/>
    </row>
    <row r="35" spans="1:7" ht="12.75">
      <c r="A35" s="20"/>
      <c r="B35" s="20" t="s">
        <v>18</v>
      </c>
      <c r="C35" s="27"/>
      <c r="D35" s="42"/>
      <c r="E35" s="20"/>
      <c r="F35" s="27"/>
      <c r="G35" s="28"/>
    </row>
    <row r="36" spans="1:7" ht="12.75">
      <c r="A36" s="20"/>
      <c r="B36" s="20" t="s">
        <v>29</v>
      </c>
      <c r="C36" s="27"/>
      <c r="D36" s="42"/>
      <c r="E36" s="20"/>
      <c r="F36" s="27"/>
      <c r="G36" s="28"/>
    </row>
    <row r="37" spans="1:7" ht="12.75">
      <c r="A37" s="20"/>
      <c r="B37" s="20" t="s">
        <v>30</v>
      </c>
      <c r="C37" s="27"/>
      <c r="D37" s="42"/>
      <c r="E37" s="20"/>
      <c r="F37" s="27"/>
      <c r="G37" s="33"/>
    </row>
    <row r="38" spans="1:7" ht="12.75">
      <c r="A38" s="20"/>
      <c r="B38" s="20" t="s">
        <v>31</v>
      </c>
      <c r="C38" s="43">
        <v>1438</v>
      </c>
      <c r="D38" s="44">
        <v>6502</v>
      </c>
      <c r="E38" s="20"/>
      <c r="F38" s="43">
        <v>1438</v>
      </c>
      <c r="G38" s="45">
        <v>6502</v>
      </c>
    </row>
    <row r="39" spans="1:7" ht="12.75">
      <c r="A39" s="20"/>
      <c r="B39" s="20"/>
      <c r="C39" s="27"/>
      <c r="D39" s="42"/>
      <c r="E39" s="20"/>
      <c r="F39" s="27"/>
      <c r="G39" s="28"/>
    </row>
    <row r="40" spans="1:7" ht="12.75">
      <c r="A40" s="20" t="s">
        <v>32</v>
      </c>
      <c r="B40" s="20" t="s">
        <v>33</v>
      </c>
      <c r="C40" s="27"/>
      <c r="D40" s="42"/>
      <c r="E40" s="20"/>
      <c r="F40" s="27"/>
      <c r="G40" s="28"/>
    </row>
    <row r="41" spans="1:7" ht="12.75">
      <c r="A41" s="20"/>
      <c r="B41" s="20" t="s">
        <v>34</v>
      </c>
      <c r="C41" s="40" t="s">
        <v>15</v>
      </c>
      <c r="D41" s="46" t="s">
        <v>15</v>
      </c>
      <c r="E41" s="20"/>
      <c r="F41" s="40" t="s">
        <v>15</v>
      </c>
      <c r="G41" s="40" t="s">
        <v>15</v>
      </c>
    </row>
    <row r="42" spans="1:7" ht="12.75">
      <c r="A42" s="20"/>
      <c r="B42" s="20"/>
      <c r="C42" s="20"/>
      <c r="D42" s="22"/>
      <c r="E42" s="20"/>
      <c r="F42" s="27"/>
      <c r="G42" s="33"/>
    </row>
    <row r="43" spans="1:7" ht="12.75">
      <c r="A43" s="20" t="s">
        <v>35</v>
      </c>
      <c r="B43" s="20" t="s">
        <v>36</v>
      </c>
      <c r="C43" s="20"/>
      <c r="D43" s="22"/>
      <c r="E43" s="20"/>
      <c r="F43" s="27"/>
      <c r="G43" s="33"/>
    </row>
    <row r="44" spans="1:7" ht="12.75">
      <c r="A44" s="20"/>
      <c r="B44" s="20" t="s">
        <v>37</v>
      </c>
      <c r="C44" s="36">
        <v>1438</v>
      </c>
      <c r="D44" s="47">
        <v>6502</v>
      </c>
      <c r="E44" s="20"/>
      <c r="F44" s="27">
        <v>1438</v>
      </c>
      <c r="G44" s="38">
        <v>6502</v>
      </c>
    </row>
    <row r="45" spans="1:7" ht="12.75">
      <c r="A45" s="20"/>
      <c r="B45" s="20"/>
      <c r="C45" s="20"/>
      <c r="D45" s="22"/>
      <c r="E45" s="20"/>
      <c r="F45" s="27"/>
      <c r="G45" s="33"/>
    </row>
    <row r="46" spans="1:7" ht="12.75">
      <c r="A46" s="20" t="s">
        <v>38</v>
      </c>
      <c r="B46" s="20" t="s">
        <v>39</v>
      </c>
      <c r="C46" s="48">
        <v>-685</v>
      </c>
      <c r="D46" s="75">
        <v>-1733</v>
      </c>
      <c r="E46" s="20"/>
      <c r="F46" s="48">
        <v>-685</v>
      </c>
      <c r="G46" s="75">
        <v>-1733</v>
      </c>
    </row>
    <row r="47" spans="1:7" ht="12.75">
      <c r="A47" s="20"/>
      <c r="B47" s="20"/>
      <c r="C47" s="20"/>
      <c r="D47" s="22"/>
      <c r="E47" s="20"/>
      <c r="F47" s="27"/>
      <c r="G47" s="33"/>
    </row>
    <row r="48" spans="1:7" ht="12.75">
      <c r="A48" s="20" t="s">
        <v>40</v>
      </c>
      <c r="B48" s="20" t="s">
        <v>41</v>
      </c>
      <c r="C48" s="20"/>
      <c r="D48" s="22"/>
      <c r="E48" s="20"/>
      <c r="F48" s="27"/>
      <c r="G48" s="33"/>
    </row>
    <row r="49" spans="1:7" ht="12.75">
      <c r="A49" s="20"/>
      <c r="B49" s="20" t="s">
        <v>42</v>
      </c>
      <c r="C49" s="36">
        <f>+C44+C46</f>
        <v>753</v>
      </c>
      <c r="D49" s="47">
        <v>4769</v>
      </c>
      <c r="E49" s="20"/>
      <c r="F49" s="27">
        <f>+F44+F46</f>
        <v>753</v>
      </c>
      <c r="G49" s="49">
        <v>4769</v>
      </c>
    </row>
    <row r="50" spans="1:7" ht="12.75">
      <c r="A50" s="20"/>
      <c r="B50" s="20"/>
      <c r="C50" s="20"/>
      <c r="D50" s="22"/>
      <c r="E50" s="20"/>
      <c r="F50" s="27"/>
      <c r="G50" s="33"/>
    </row>
    <row r="51" spans="1:7" ht="12.75">
      <c r="A51" s="20"/>
      <c r="B51" s="20" t="s">
        <v>43</v>
      </c>
      <c r="C51" s="48">
        <v>17</v>
      </c>
      <c r="D51" s="40">
        <v>23</v>
      </c>
      <c r="E51" s="20"/>
      <c r="F51" s="48">
        <v>17</v>
      </c>
      <c r="G51" s="41">
        <v>23</v>
      </c>
    </row>
    <row r="52" spans="1:7" ht="12.75">
      <c r="A52" s="20"/>
      <c r="B52" s="20"/>
      <c r="C52" s="20"/>
      <c r="D52" s="22"/>
      <c r="E52" s="20"/>
      <c r="F52" s="27"/>
      <c r="G52" s="28"/>
    </row>
    <row r="53" spans="1:7" ht="12.75">
      <c r="A53" s="20" t="s">
        <v>44</v>
      </c>
      <c r="B53" s="20" t="s">
        <v>45</v>
      </c>
      <c r="C53" s="20"/>
      <c r="D53" s="22"/>
      <c r="E53" s="20"/>
      <c r="F53" s="27"/>
      <c r="G53" s="28"/>
    </row>
    <row r="54" spans="1:7" ht="12.75">
      <c r="A54" s="20"/>
      <c r="B54" s="20" t="s">
        <v>46</v>
      </c>
      <c r="C54" s="36">
        <f>+C49-C51</f>
        <v>736</v>
      </c>
      <c r="D54" s="39">
        <v>4746</v>
      </c>
      <c r="E54" s="20"/>
      <c r="F54" s="27">
        <f>+F49-F51</f>
        <v>736</v>
      </c>
      <c r="G54" s="38">
        <v>4746</v>
      </c>
    </row>
    <row r="55" spans="1:7" ht="12.75">
      <c r="A55" s="20"/>
      <c r="B55" s="20"/>
      <c r="C55" s="20"/>
      <c r="D55" s="22"/>
      <c r="E55" s="20"/>
      <c r="F55" s="27"/>
      <c r="G55" s="33"/>
    </row>
    <row r="56" spans="1:7" ht="12.75">
      <c r="A56" s="20" t="s">
        <v>47</v>
      </c>
      <c r="B56" s="20" t="s">
        <v>48</v>
      </c>
      <c r="C56" s="42" t="s">
        <v>15</v>
      </c>
      <c r="D56" s="42" t="s">
        <v>15</v>
      </c>
      <c r="E56" s="20"/>
      <c r="F56" s="39" t="s">
        <v>15</v>
      </c>
      <c r="G56" s="50" t="s">
        <v>15</v>
      </c>
    </row>
    <row r="57" spans="1:7" ht="12.75">
      <c r="A57" s="20"/>
      <c r="B57" s="20" t="s">
        <v>49</v>
      </c>
      <c r="C57" s="42" t="s">
        <v>15</v>
      </c>
      <c r="D57" s="42" t="s">
        <v>15</v>
      </c>
      <c r="E57" s="20"/>
      <c r="F57" s="39" t="s">
        <v>15</v>
      </c>
      <c r="G57" s="50" t="s">
        <v>15</v>
      </c>
    </row>
    <row r="58" spans="1:7" ht="12.75">
      <c r="A58" s="20"/>
      <c r="B58" s="20" t="s">
        <v>50</v>
      </c>
      <c r="C58" s="42" t="s">
        <v>15</v>
      </c>
      <c r="D58" s="42" t="s">
        <v>15</v>
      </c>
      <c r="E58" s="20"/>
      <c r="F58" s="39" t="s">
        <v>15</v>
      </c>
      <c r="G58" s="50" t="s">
        <v>15</v>
      </c>
    </row>
    <row r="59" spans="1:7" ht="12.75">
      <c r="A59" s="20"/>
      <c r="B59" s="20" t="s">
        <v>167</v>
      </c>
      <c r="C59" s="20"/>
      <c r="D59" s="22"/>
      <c r="E59" s="20"/>
      <c r="F59" s="27"/>
      <c r="G59" s="33"/>
    </row>
    <row r="60" spans="1:7" ht="12.75">
      <c r="A60" s="20"/>
      <c r="B60" s="20"/>
      <c r="C60" s="20"/>
      <c r="D60" s="22"/>
      <c r="E60" s="20"/>
      <c r="F60" s="27"/>
      <c r="G60" s="33"/>
    </row>
    <row r="61" spans="1:7" ht="12.75">
      <c r="A61" s="20" t="s">
        <v>51</v>
      </c>
      <c r="B61" s="20" t="s">
        <v>52</v>
      </c>
      <c r="C61" s="20"/>
      <c r="D61" s="22"/>
      <c r="E61" s="20"/>
      <c r="F61" s="27"/>
      <c r="G61" s="33"/>
    </row>
    <row r="62" spans="1:7" ht="13.5" thickBot="1">
      <c r="A62" s="20"/>
      <c r="B62" s="20" t="s">
        <v>53</v>
      </c>
      <c r="C62" s="51">
        <f>SUM(C54:C61)</f>
        <v>736</v>
      </c>
      <c r="D62" s="52">
        <v>4746</v>
      </c>
      <c r="E62" s="20"/>
      <c r="F62" s="51">
        <f>SUM(F54:F61)</f>
        <v>736</v>
      </c>
      <c r="G62" s="53">
        <v>4746</v>
      </c>
    </row>
    <row r="63" spans="1:7" ht="13.5" thickTop="1">
      <c r="A63" s="20"/>
      <c r="B63" s="20" t="s">
        <v>54</v>
      </c>
      <c r="C63" s="20"/>
      <c r="D63" s="42"/>
      <c r="E63" s="20"/>
      <c r="F63" s="20"/>
      <c r="G63" s="20"/>
    </row>
    <row r="64" spans="1:7" ht="12.75">
      <c r="A64" s="20"/>
      <c r="B64" s="20"/>
      <c r="C64" s="20"/>
      <c r="D64" s="42"/>
      <c r="E64" s="20"/>
      <c r="F64" s="20"/>
      <c r="G64" s="20"/>
    </row>
    <row r="65" spans="1:7" ht="12.75">
      <c r="A65" s="20" t="s">
        <v>55</v>
      </c>
      <c r="B65" s="20" t="s">
        <v>56</v>
      </c>
      <c r="C65" s="20"/>
      <c r="D65" s="42"/>
      <c r="E65" s="20"/>
      <c r="F65" s="20"/>
      <c r="G65" s="20"/>
    </row>
    <row r="66" spans="1:7" ht="12.75">
      <c r="A66" s="20"/>
      <c r="B66" s="20" t="s">
        <v>57</v>
      </c>
      <c r="C66" s="20"/>
      <c r="D66" s="42"/>
      <c r="E66" s="20"/>
      <c r="F66" s="20"/>
      <c r="G66" s="20"/>
    </row>
    <row r="67" spans="1:7" ht="12.75">
      <c r="A67" s="20"/>
      <c r="B67" s="20" t="s">
        <v>58</v>
      </c>
      <c r="C67" s="20"/>
      <c r="D67" s="42"/>
      <c r="E67" s="20"/>
      <c r="F67" s="20"/>
      <c r="G67" s="20"/>
    </row>
    <row r="68" spans="1:7" ht="12.75">
      <c r="A68" s="20"/>
      <c r="B68" s="20"/>
      <c r="C68" s="20"/>
      <c r="D68" s="42"/>
      <c r="E68" s="20"/>
      <c r="F68" s="20"/>
      <c r="G68" s="20"/>
    </row>
    <row r="69" spans="1:7" ht="12.75">
      <c r="A69" s="20"/>
      <c r="B69" s="20" t="s">
        <v>166</v>
      </c>
      <c r="C69" s="20"/>
      <c r="D69" s="42"/>
      <c r="E69" s="20"/>
      <c r="F69" s="20"/>
      <c r="G69" s="20"/>
    </row>
    <row r="70" spans="1:7" ht="12.75">
      <c r="A70" s="20"/>
      <c r="B70" s="20" t="s">
        <v>59</v>
      </c>
      <c r="C70" s="54">
        <v>0.77</v>
      </c>
      <c r="D70" s="55">
        <v>5</v>
      </c>
      <c r="E70" s="20"/>
      <c r="F70" s="54">
        <v>0.77</v>
      </c>
      <c r="G70" s="55">
        <v>5</v>
      </c>
    </row>
    <row r="71" spans="1:7" ht="12.75">
      <c r="A71" s="20"/>
      <c r="B71" s="20"/>
      <c r="C71" s="20"/>
      <c r="D71" s="42"/>
      <c r="E71" s="20"/>
      <c r="F71" s="20"/>
      <c r="G71" s="20"/>
    </row>
    <row r="72" spans="1:7" ht="12.75">
      <c r="A72" s="20"/>
      <c r="B72" s="20" t="s">
        <v>165</v>
      </c>
      <c r="C72" s="20"/>
      <c r="D72" s="42"/>
      <c r="E72" s="20"/>
      <c r="F72" s="20"/>
      <c r="G72" s="20"/>
    </row>
    <row r="73" spans="1:7" ht="12.75">
      <c r="A73" s="20"/>
      <c r="B73" s="20" t="s">
        <v>59</v>
      </c>
      <c r="C73" s="55" t="s">
        <v>136</v>
      </c>
      <c r="D73" s="55" t="s">
        <v>136</v>
      </c>
      <c r="E73" s="20"/>
      <c r="F73" s="55" t="s">
        <v>136</v>
      </c>
      <c r="G73" s="55" t="s">
        <v>136</v>
      </c>
    </row>
    <row r="74" spans="1:7" ht="12.75">
      <c r="A74" s="20"/>
      <c r="B74" s="20"/>
      <c r="C74" s="20"/>
      <c r="D74" s="42"/>
      <c r="E74" s="20"/>
      <c r="F74" s="20"/>
      <c r="G74" s="56"/>
    </row>
    <row r="75" spans="1:7" ht="12.75">
      <c r="A75" s="20" t="s">
        <v>179</v>
      </c>
      <c r="B75" s="20" t="s">
        <v>119</v>
      </c>
      <c r="C75" s="42" t="s">
        <v>15</v>
      </c>
      <c r="D75" s="42" t="s">
        <v>15</v>
      </c>
      <c r="E75" s="20"/>
      <c r="F75" s="42" t="s">
        <v>15</v>
      </c>
      <c r="G75" s="58" t="s">
        <v>15</v>
      </c>
    </row>
    <row r="76" spans="1:7" ht="12.75">
      <c r="A76" s="20" t="s">
        <v>156</v>
      </c>
      <c r="B76" s="20" t="s">
        <v>120</v>
      </c>
      <c r="C76" s="42" t="s">
        <v>136</v>
      </c>
      <c r="D76" s="22"/>
      <c r="E76" s="20"/>
      <c r="F76" s="20"/>
      <c r="G76" s="60"/>
    </row>
    <row r="77" spans="1:7" ht="12.75">
      <c r="A77" s="20"/>
      <c r="B77" s="20"/>
      <c r="C77" s="59"/>
      <c r="D77" s="22"/>
      <c r="E77" s="20"/>
      <c r="F77" s="20"/>
      <c r="G77" s="60"/>
    </row>
    <row r="78" spans="1:7" ht="12.75">
      <c r="A78" s="20"/>
      <c r="B78" s="20"/>
      <c r="C78" s="20"/>
      <c r="D78" s="42"/>
      <c r="E78" s="20"/>
      <c r="F78" s="20"/>
      <c r="G78" s="56"/>
    </row>
    <row r="79" spans="1:7" ht="12.75">
      <c r="A79" s="20"/>
      <c r="B79" s="20"/>
      <c r="C79" s="61" t="s">
        <v>130</v>
      </c>
      <c r="D79" s="42"/>
      <c r="E79" s="20"/>
      <c r="F79" s="20" t="s">
        <v>132</v>
      </c>
      <c r="G79" s="56"/>
    </row>
    <row r="80" spans="1:7" ht="12.75">
      <c r="A80" s="20"/>
      <c r="B80" s="20"/>
      <c r="C80" s="20" t="s">
        <v>129</v>
      </c>
      <c r="D80" s="42"/>
      <c r="E80" s="20"/>
      <c r="F80" s="20" t="s">
        <v>131</v>
      </c>
      <c r="G80" s="56"/>
    </row>
    <row r="81" spans="1:7" ht="12.75">
      <c r="A81" s="20"/>
      <c r="B81" s="20"/>
      <c r="C81" s="20" t="s">
        <v>140</v>
      </c>
      <c r="D81" s="42"/>
      <c r="E81" s="20"/>
      <c r="F81" s="20" t="s">
        <v>159</v>
      </c>
      <c r="G81" s="56"/>
    </row>
    <row r="82" spans="1:7" ht="12.75">
      <c r="A82" s="57" t="s">
        <v>121</v>
      </c>
      <c r="B82" s="20" t="s">
        <v>122</v>
      </c>
      <c r="C82" s="20"/>
      <c r="D82" s="62">
        <v>2.84</v>
      </c>
      <c r="E82" s="20"/>
      <c r="F82" s="20"/>
      <c r="G82" s="63">
        <v>2.82</v>
      </c>
    </row>
    <row r="83" spans="1:7" ht="12.75">
      <c r="A83" s="20"/>
      <c r="B83" s="20"/>
      <c r="C83" s="20"/>
      <c r="D83" s="42"/>
      <c r="E83" s="20"/>
      <c r="F83" s="20"/>
      <c r="G83" s="56"/>
    </row>
    <row r="84" ht="12.75">
      <c r="B84" t="s">
        <v>137</v>
      </c>
    </row>
  </sheetData>
  <mergeCells count="5">
    <mergeCell ref="A1:G1"/>
    <mergeCell ref="B2:G2"/>
    <mergeCell ref="B3:G3"/>
    <mergeCell ref="C10:D10"/>
    <mergeCell ref="F10:G10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C67">
      <selection activeCell="E73" sqref="E73"/>
    </sheetView>
  </sheetViews>
  <sheetFormatPr defaultColWidth="9.140625" defaultRowHeight="12.75"/>
  <cols>
    <col min="1" max="1" width="3.28125" style="0" customWidth="1"/>
    <col min="2" max="2" width="43.421875" style="0" customWidth="1"/>
  </cols>
  <sheetData>
    <row r="1" spans="2:6" ht="12.75">
      <c r="B1" s="89" t="s">
        <v>0</v>
      </c>
      <c r="C1" s="89"/>
      <c r="D1" s="89"/>
      <c r="E1" s="89"/>
      <c r="F1" s="89"/>
    </row>
    <row r="2" spans="1:6" ht="12.75">
      <c r="A2" s="89" t="s">
        <v>1</v>
      </c>
      <c r="B2" s="89"/>
      <c r="C2" s="89"/>
      <c r="D2" s="89"/>
      <c r="E2" s="89"/>
      <c r="F2" s="89"/>
    </row>
    <row r="3" spans="1:6" ht="12.75">
      <c r="A3" s="89" t="s">
        <v>118</v>
      </c>
      <c r="B3" s="89"/>
      <c r="C3" s="89"/>
      <c r="D3" s="89"/>
      <c r="E3" s="89"/>
      <c r="F3" s="89"/>
    </row>
    <row r="5" spans="1:6" ht="12.75">
      <c r="A5" s="89" t="s">
        <v>141</v>
      </c>
      <c r="B5" s="89"/>
      <c r="C5" s="89"/>
      <c r="D5" s="89"/>
      <c r="E5" s="89"/>
      <c r="F5" s="89"/>
    </row>
    <row r="7" spans="4:6" ht="12.75">
      <c r="D7" s="22" t="s">
        <v>60</v>
      </c>
      <c r="F7" s="22" t="s">
        <v>60</v>
      </c>
    </row>
    <row r="8" spans="4:6" ht="12.75">
      <c r="D8" s="22" t="s">
        <v>61</v>
      </c>
      <c r="F8" s="22" t="s">
        <v>62</v>
      </c>
    </row>
    <row r="9" spans="4:6" ht="12.75">
      <c r="D9" s="22" t="s">
        <v>4</v>
      </c>
      <c r="F9" s="22" t="s">
        <v>63</v>
      </c>
    </row>
    <row r="10" spans="4:6" ht="12.75">
      <c r="D10" s="22" t="s">
        <v>9</v>
      </c>
      <c r="F10" s="22" t="s">
        <v>64</v>
      </c>
    </row>
    <row r="11" spans="4:6" ht="12.75">
      <c r="D11" s="22" t="s">
        <v>138</v>
      </c>
      <c r="F11" s="22" t="s">
        <v>152</v>
      </c>
    </row>
    <row r="12" spans="4:6" ht="12.75">
      <c r="D12" s="22" t="s">
        <v>12</v>
      </c>
      <c r="F12" s="22" t="s">
        <v>12</v>
      </c>
    </row>
    <row r="13" ht="12.75">
      <c r="B13" s="3" t="s">
        <v>201</v>
      </c>
    </row>
    <row r="15" spans="1:6" ht="12.75">
      <c r="A15" s="2">
        <v>1</v>
      </c>
      <c r="B15" t="s">
        <v>206</v>
      </c>
      <c r="D15" s="15">
        <v>62052</v>
      </c>
      <c r="E15" s="15"/>
      <c r="F15" s="15">
        <v>62452</v>
      </c>
    </row>
    <row r="16" spans="1:6" ht="12.75">
      <c r="A16" s="2">
        <v>2</v>
      </c>
      <c r="B16" t="s">
        <v>205</v>
      </c>
      <c r="D16" s="15">
        <v>3007</v>
      </c>
      <c r="E16" s="15"/>
      <c r="F16" s="64">
        <v>1742</v>
      </c>
    </row>
    <row r="17" spans="1:6" ht="12.75">
      <c r="A17" s="2">
        <v>3</v>
      </c>
      <c r="B17" t="s">
        <v>207</v>
      </c>
      <c r="D17" s="15">
        <v>87700</v>
      </c>
      <c r="E17" s="15"/>
      <c r="F17" s="15">
        <v>87700</v>
      </c>
    </row>
    <row r="18" spans="1:7" ht="12.75">
      <c r="A18" s="2">
        <v>4</v>
      </c>
      <c r="B18" t="s">
        <v>209</v>
      </c>
      <c r="D18" s="15">
        <v>60</v>
      </c>
      <c r="E18" s="15"/>
      <c r="F18" s="15">
        <v>41</v>
      </c>
      <c r="G18" s="15"/>
    </row>
    <row r="19" spans="1:6" ht="12.75">
      <c r="A19" s="2">
        <v>5</v>
      </c>
      <c r="B19" t="s">
        <v>208</v>
      </c>
      <c r="D19" s="15">
        <v>2695</v>
      </c>
      <c r="E19" s="15"/>
      <c r="F19" s="15">
        <v>2695</v>
      </c>
    </row>
    <row r="20" spans="1:6" ht="12.75">
      <c r="A20" s="2">
        <v>6</v>
      </c>
      <c r="B20" t="s">
        <v>210</v>
      </c>
      <c r="D20" s="15">
        <v>36883</v>
      </c>
      <c r="E20" s="15"/>
      <c r="F20" s="15">
        <v>36797</v>
      </c>
    </row>
    <row r="21" spans="1:6" ht="12.75">
      <c r="A21" s="2">
        <v>7</v>
      </c>
      <c r="B21" t="s">
        <v>211</v>
      </c>
      <c r="D21" s="15">
        <v>4944</v>
      </c>
      <c r="E21" s="15"/>
      <c r="F21" s="15">
        <v>5544</v>
      </c>
    </row>
    <row r="22" spans="1:6" ht="12.75">
      <c r="A22" s="2">
        <v>8</v>
      </c>
      <c r="B22" t="s">
        <v>212</v>
      </c>
      <c r="D22" s="15">
        <v>248</v>
      </c>
      <c r="E22" s="15"/>
      <c r="F22" s="15">
        <v>463</v>
      </c>
    </row>
    <row r="23" spans="1:6" ht="12.75">
      <c r="A23" s="2">
        <v>9</v>
      </c>
      <c r="B23" t="s">
        <v>213</v>
      </c>
      <c r="D23" s="15">
        <v>53</v>
      </c>
      <c r="E23" s="15"/>
      <c r="F23" s="15">
        <v>65</v>
      </c>
    </row>
    <row r="24" spans="1:6" ht="12.75">
      <c r="A24" s="2"/>
      <c r="D24" s="15"/>
      <c r="E24" s="15"/>
      <c r="F24" s="15"/>
    </row>
    <row r="25" spans="1:6" ht="12.75">
      <c r="A25" s="2"/>
      <c r="D25" s="15"/>
      <c r="E25" s="15"/>
      <c r="F25" s="15"/>
    </row>
    <row r="26" spans="1:6" ht="12.75">
      <c r="A26" s="2">
        <v>10</v>
      </c>
      <c r="B26" s="3" t="s">
        <v>65</v>
      </c>
      <c r="D26" s="15"/>
      <c r="E26" s="15"/>
      <c r="F26" s="15"/>
    </row>
    <row r="27" spans="1:6" ht="12.75">
      <c r="A27" s="2"/>
      <c r="D27" s="15"/>
      <c r="E27" s="15"/>
      <c r="F27" s="15"/>
    </row>
    <row r="28" spans="1:6" ht="12.75">
      <c r="A28" s="2"/>
      <c r="B28" t="s">
        <v>214</v>
      </c>
      <c r="D28" s="65">
        <v>104570</v>
      </c>
      <c r="E28" s="15"/>
      <c r="F28" s="65">
        <v>95075</v>
      </c>
    </row>
    <row r="29" spans="1:6" ht="12.75">
      <c r="A29" s="2"/>
      <c r="B29" t="s">
        <v>202</v>
      </c>
      <c r="D29" s="66">
        <v>8200</v>
      </c>
      <c r="E29" s="15"/>
      <c r="F29" s="66">
        <v>8402</v>
      </c>
    </row>
    <row r="30" spans="1:6" ht="12.75">
      <c r="A30" s="2" t="s">
        <v>203</v>
      </c>
      <c r="B30" t="s">
        <v>220</v>
      </c>
      <c r="D30" s="66">
        <v>1123</v>
      </c>
      <c r="E30" s="15"/>
      <c r="F30" s="66">
        <v>597</v>
      </c>
    </row>
    <row r="31" spans="1:6" ht="12.75">
      <c r="A31" s="2"/>
      <c r="B31" t="s">
        <v>215</v>
      </c>
      <c r="D31" s="67">
        <f>10049-3775+5036+5181+1454</f>
        <v>17945</v>
      </c>
      <c r="E31" s="66"/>
      <c r="F31" s="86">
        <v>26921</v>
      </c>
    </row>
    <row r="32" spans="1:6" ht="12.75">
      <c r="A32" s="2"/>
      <c r="B32" t="s">
        <v>216</v>
      </c>
      <c r="C32" s="84"/>
      <c r="D32" s="67">
        <f>19026+17726</f>
        <v>36752</v>
      </c>
      <c r="E32" s="66"/>
      <c r="F32" s="66">
        <v>42519</v>
      </c>
    </row>
    <row r="33" spans="1:6" ht="12.75">
      <c r="A33" s="2"/>
      <c r="D33" s="68"/>
      <c r="E33" s="15"/>
      <c r="F33" s="69"/>
    </row>
    <row r="34" spans="1:6" ht="12.75">
      <c r="A34" s="2"/>
      <c r="D34" s="70">
        <f>SUM(D28:D32)</f>
        <v>168590</v>
      </c>
      <c r="E34" s="15"/>
      <c r="F34" s="70">
        <f>SUM(F28:F32)</f>
        <v>173514</v>
      </c>
    </row>
    <row r="35" spans="1:6" ht="12.75">
      <c r="A35" s="2"/>
      <c r="C35" s="82"/>
      <c r="D35" s="83"/>
      <c r="E35" s="83"/>
      <c r="F35" s="83"/>
    </row>
    <row r="36" spans="1:6" ht="12.75">
      <c r="A36" s="2">
        <v>11</v>
      </c>
      <c r="B36" s="3" t="s">
        <v>66</v>
      </c>
      <c r="C36" s="82"/>
      <c r="D36" s="83"/>
      <c r="E36" s="83"/>
      <c r="F36" s="83"/>
    </row>
    <row r="37" spans="1:6" ht="12.75">
      <c r="A37" s="2"/>
      <c r="B37" s="3"/>
      <c r="C37" s="82"/>
      <c r="D37" s="73"/>
      <c r="E37" s="83"/>
      <c r="F37" s="73"/>
    </row>
    <row r="38" spans="1:6" ht="12.75">
      <c r="A38" s="2"/>
      <c r="B38" t="s">
        <v>217</v>
      </c>
      <c r="C38" s="84"/>
      <c r="D38" s="65">
        <f>-12652-12503</f>
        <v>-25155</v>
      </c>
      <c r="E38" s="15"/>
      <c r="F38" s="66">
        <v>-26023</v>
      </c>
    </row>
    <row r="39" spans="1:6" ht="12.75">
      <c r="A39" s="2"/>
      <c r="B39" t="s">
        <v>219</v>
      </c>
      <c r="D39" s="66">
        <v>-384</v>
      </c>
      <c r="E39" s="15"/>
      <c r="F39" s="66">
        <v>-330</v>
      </c>
    </row>
    <row r="40" spans="1:6" ht="12.75">
      <c r="A40" s="2"/>
      <c r="B40" t="s">
        <v>218</v>
      </c>
      <c r="D40" s="66">
        <f>-5534-1906-12250-399-1789</f>
        <v>-21878</v>
      </c>
      <c r="E40" s="15"/>
      <c r="F40" s="66">
        <v>-24080</v>
      </c>
    </row>
    <row r="41" spans="1:6" ht="12.75">
      <c r="A41" s="2"/>
      <c r="B41" t="s">
        <v>221</v>
      </c>
      <c r="D41" s="66">
        <v>-669</v>
      </c>
      <c r="E41" s="15"/>
      <c r="F41" s="66">
        <v>-764</v>
      </c>
    </row>
    <row r="42" spans="1:6" ht="12.75">
      <c r="A42" s="2"/>
      <c r="B42" t="s">
        <v>67</v>
      </c>
      <c r="D42" s="66">
        <v>-5361</v>
      </c>
      <c r="E42" s="66"/>
      <c r="F42" s="66">
        <v>-7749</v>
      </c>
    </row>
    <row r="43" spans="1:6" ht="12.75">
      <c r="A43" s="2"/>
      <c r="B43" t="s">
        <v>222</v>
      </c>
      <c r="C43" s="84"/>
      <c r="D43" s="66">
        <v>-2850</v>
      </c>
      <c r="E43" s="66"/>
      <c r="F43" s="66">
        <v>-2850</v>
      </c>
    </row>
    <row r="44" spans="1:6" ht="12.75">
      <c r="A44" s="2"/>
      <c r="D44" s="69"/>
      <c r="E44" s="15"/>
      <c r="F44" s="69"/>
    </row>
    <row r="45" spans="1:6" ht="12.75">
      <c r="A45" s="2"/>
      <c r="D45" s="69">
        <f>SUM(D36:D43)</f>
        <v>-56297</v>
      </c>
      <c r="E45" s="15"/>
      <c r="F45" s="69">
        <f>SUM(F38:F43)</f>
        <v>-61796</v>
      </c>
    </row>
    <row r="46" spans="1:6" ht="12.75">
      <c r="A46" s="2"/>
      <c r="D46" s="15"/>
      <c r="E46" s="15"/>
      <c r="F46" s="15"/>
    </row>
    <row r="47" spans="1:6" ht="12.75">
      <c r="A47" s="2">
        <v>12</v>
      </c>
      <c r="B47" s="3" t="s">
        <v>68</v>
      </c>
      <c r="D47" s="15">
        <f>+D34+D45</f>
        <v>112293</v>
      </c>
      <c r="E47" s="15"/>
      <c r="F47" s="15">
        <f>+F34+F45</f>
        <v>111718</v>
      </c>
    </row>
    <row r="48" spans="1:6" ht="12.75">
      <c r="A48" s="2"/>
      <c r="D48" s="15"/>
      <c r="E48" s="15"/>
      <c r="F48" s="15"/>
    </row>
    <row r="49" spans="1:6" ht="13.5" thickBot="1">
      <c r="A49" s="2"/>
      <c r="D49" s="71">
        <f>SUM(D13:D26)+D47</f>
        <v>309935</v>
      </c>
      <c r="E49" s="15"/>
      <c r="F49" s="71">
        <f>SUM(F13:F26)+F47</f>
        <v>309217</v>
      </c>
    </row>
    <row r="50" spans="1:6" ht="13.5" thickTop="1">
      <c r="A50" s="2"/>
      <c r="D50" s="15"/>
      <c r="E50" s="15"/>
      <c r="F50" s="15"/>
    </row>
    <row r="51" spans="1:6" ht="12.75">
      <c r="A51" s="2"/>
      <c r="B51" s="3" t="s">
        <v>223</v>
      </c>
      <c r="D51" s="15"/>
      <c r="E51" s="15"/>
      <c r="F51" s="15"/>
    </row>
    <row r="52" spans="1:6" ht="12.75">
      <c r="A52" s="2"/>
      <c r="D52" s="15"/>
      <c r="E52" s="15"/>
      <c r="F52" s="15"/>
    </row>
    <row r="53" spans="1:6" ht="12.75">
      <c r="A53" s="2">
        <v>13</v>
      </c>
      <c r="B53" t="s">
        <v>224</v>
      </c>
      <c r="D53" s="15">
        <v>95000</v>
      </c>
      <c r="E53" s="15"/>
      <c r="F53" s="15">
        <v>95000</v>
      </c>
    </row>
    <row r="54" spans="1:6" ht="12.75">
      <c r="A54" s="2"/>
      <c r="D54" s="15"/>
      <c r="E54" s="15"/>
      <c r="F54" s="15"/>
    </row>
    <row r="55" spans="1:6" ht="12.75">
      <c r="A55" s="2">
        <v>14</v>
      </c>
      <c r="B55" t="s">
        <v>225</v>
      </c>
      <c r="D55" s="72">
        <v>21940</v>
      </c>
      <c r="E55" s="15"/>
      <c r="F55" s="15">
        <v>21940</v>
      </c>
    </row>
    <row r="56" spans="1:6" ht="12.75">
      <c r="A56" s="2"/>
      <c r="D56" s="15"/>
      <c r="E56" s="15"/>
      <c r="F56" s="15"/>
    </row>
    <row r="57" spans="1:6" ht="12.75">
      <c r="A57" s="2">
        <v>15</v>
      </c>
      <c r="B57" t="s">
        <v>226</v>
      </c>
      <c r="D57" s="83">
        <v>42888</v>
      </c>
      <c r="E57" s="15"/>
      <c r="F57" s="15">
        <v>42888</v>
      </c>
    </row>
    <row r="58" spans="1:6" ht="12.75">
      <c r="A58" s="2"/>
      <c r="D58" s="83"/>
      <c r="E58" s="15"/>
      <c r="F58" s="83"/>
    </row>
    <row r="59" spans="1:6" ht="12.75">
      <c r="A59" s="2">
        <v>16</v>
      </c>
      <c r="B59" t="s">
        <v>227</v>
      </c>
      <c r="D59" s="85">
        <v>109717</v>
      </c>
      <c r="E59" s="15"/>
      <c r="F59" s="83">
        <v>109008</v>
      </c>
    </row>
    <row r="60" spans="1:6" ht="12.75">
      <c r="A60" s="2"/>
      <c r="D60" s="76"/>
      <c r="E60" s="15"/>
      <c r="F60" s="73"/>
    </row>
    <row r="61" spans="1:6" ht="12.75">
      <c r="A61" s="2"/>
      <c r="B61" t="s">
        <v>228</v>
      </c>
      <c r="D61" s="15">
        <f>SUM(D53:D59)</f>
        <v>269545</v>
      </c>
      <c r="E61" s="15"/>
      <c r="F61" s="15">
        <f>SUM(F53:F59)</f>
        <v>268836</v>
      </c>
    </row>
    <row r="62" spans="1:6" ht="12.75">
      <c r="A62" s="2"/>
      <c r="D62" s="15"/>
      <c r="E62" s="15"/>
      <c r="F62" s="15"/>
    </row>
    <row r="63" spans="1:6" ht="12.75">
      <c r="A63" s="2">
        <v>17</v>
      </c>
      <c r="B63" t="s">
        <v>229</v>
      </c>
      <c r="D63" s="15">
        <v>2593</v>
      </c>
      <c r="E63" s="15"/>
      <c r="F63" s="15">
        <v>2576</v>
      </c>
    </row>
    <row r="64" spans="1:6" ht="12.75">
      <c r="A64" s="2"/>
      <c r="D64" s="15"/>
      <c r="E64" s="15"/>
      <c r="F64" s="15"/>
    </row>
    <row r="65" spans="1:6" ht="12.75">
      <c r="A65" s="2"/>
      <c r="B65" s="3" t="s">
        <v>230</v>
      </c>
      <c r="D65" s="15"/>
      <c r="E65" s="15"/>
      <c r="F65" s="15"/>
    </row>
    <row r="66" spans="1:6" ht="12.75">
      <c r="A66" s="2"/>
      <c r="D66" s="15"/>
      <c r="E66" s="15"/>
      <c r="F66" s="15"/>
    </row>
    <row r="67" spans="1:6" ht="12.75">
      <c r="A67" s="2">
        <v>18</v>
      </c>
      <c r="B67" t="s">
        <v>231</v>
      </c>
      <c r="D67" s="15">
        <f>32720+1046</f>
        <v>33766</v>
      </c>
      <c r="E67" s="15"/>
      <c r="F67" s="15">
        <v>33784</v>
      </c>
    </row>
    <row r="68" spans="1:6" ht="12.75">
      <c r="A68" s="2"/>
      <c r="D68" s="15"/>
      <c r="E68" s="15"/>
      <c r="F68" s="15"/>
    </row>
    <row r="69" spans="1:6" ht="12.75">
      <c r="A69" s="2">
        <v>19</v>
      </c>
      <c r="B69" t="s">
        <v>232</v>
      </c>
      <c r="D69" s="15">
        <f>792+3239</f>
        <v>4031</v>
      </c>
      <c r="E69" s="15"/>
      <c r="F69" s="15">
        <v>4021</v>
      </c>
    </row>
    <row r="70" spans="1:6" ht="12.75">
      <c r="A70" s="2"/>
      <c r="D70" s="15"/>
      <c r="E70" s="15"/>
      <c r="F70" s="15"/>
    </row>
    <row r="71" spans="1:6" ht="13.5" thickBot="1">
      <c r="A71" s="2"/>
      <c r="D71" s="71">
        <f>SUM(D61:D69)</f>
        <v>309935</v>
      </c>
      <c r="E71" s="15"/>
      <c r="F71" s="71">
        <f>SUM(F61:F69)</f>
        <v>309217</v>
      </c>
    </row>
    <row r="72" spans="1:6" ht="13.5" thickTop="1">
      <c r="A72" s="2"/>
      <c r="D72" s="15"/>
      <c r="E72" s="15"/>
      <c r="F72" s="15"/>
    </row>
    <row r="73" spans="1:6" ht="12.75">
      <c r="A73" s="2"/>
      <c r="D73" s="15"/>
      <c r="E73" s="15"/>
      <c r="F73" s="15"/>
    </row>
    <row r="74" spans="1:6" ht="13.5" thickBot="1">
      <c r="A74" s="2">
        <v>20</v>
      </c>
      <c r="B74" t="s">
        <v>69</v>
      </c>
      <c r="D74" s="74">
        <v>284</v>
      </c>
      <c r="E74" s="15"/>
      <c r="F74" s="74">
        <v>282</v>
      </c>
    </row>
    <row r="75" ht="13.5" thickTop="1">
      <c r="A75" s="2"/>
    </row>
  </sheetData>
  <mergeCells count="4">
    <mergeCell ref="B1:F1"/>
    <mergeCell ref="A2:F2"/>
    <mergeCell ref="A3:F3"/>
    <mergeCell ref="A5:F5"/>
  </mergeCells>
  <printOptions/>
  <pageMargins left="0.75" right="0.75" top="1" bottom="1" header="0.5" footer="0.5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user</cp:lastModifiedBy>
  <cp:lastPrinted>2001-02-26T08:42:19Z</cp:lastPrinted>
  <dcterms:created xsi:type="dcterms:W3CDTF">2000-11-25T04:14:47Z</dcterms:created>
  <dcterms:modified xsi:type="dcterms:W3CDTF">2001-02-26T09:10:21Z</dcterms:modified>
  <cp:category/>
  <cp:version/>
  <cp:contentType/>
  <cp:contentStatus/>
</cp:coreProperties>
</file>