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180" windowHeight="4815" tabRatio="582" activeTab="0"/>
  </bookViews>
  <sheets>
    <sheet name="balancesheet" sheetId="1" r:id="rId1"/>
    <sheet name="statementofchangesInEquity" sheetId="2" r:id="rId2"/>
    <sheet name="incomeSTATEMENT" sheetId="3" r:id="rId3"/>
    <sheet name="CSHFLW" sheetId="4" r:id="rId4"/>
  </sheets>
  <definedNames>
    <definedName name="_xlnm.Print_Area" localSheetId="0">'balancesheet'!$B$3:$G$74</definedName>
    <definedName name="_xlnm.Print_Area" localSheetId="3">'CSHFLW'!$A$1:$E$65</definedName>
    <definedName name="_xlnm.Print_Area" localSheetId="2">'incomeSTATEMENT'!$A$1:$F$58</definedName>
    <definedName name="_xlnm.Print_Area" localSheetId="1">'statementofchangesInEquity'!$A$1:$K$54</definedName>
  </definedNames>
  <calcPr fullCalcOnLoad="1"/>
</workbook>
</file>

<file path=xl/sharedStrings.xml><?xml version="1.0" encoding="utf-8"?>
<sst xmlns="http://schemas.openxmlformats.org/spreadsheetml/2006/main" count="236" uniqueCount="132">
  <si>
    <t>RM'000</t>
  </si>
  <si>
    <t xml:space="preserve"> </t>
  </si>
  <si>
    <t>Total assets</t>
  </si>
  <si>
    <t xml:space="preserve">PACIFIC &amp; ORIENT BERHAD </t>
  </si>
  <si>
    <t>(Company No: 308366-H)</t>
  </si>
  <si>
    <t xml:space="preserve">As At </t>
  </si>
  <si>
    <t>ASSETS</t>
  </si>
  <si>
    <t>Investments</t>
  </si>
  <si>
    <t>LIABILITIES</t>
  </si>
  <si>
    <t>Total liabilities</t>
  </si>
  <si>
    <t>Share capital</t>
  </si>
  <si>
    <t>Loans</t>
  </si>
  <si>
    <t>Cash and bank balances</t>
  </si>
  <si>
    <t>Property, plant and equipment</t>
  </si>
  <si>
    <t>Provision for outstanding claims</t>
  </si>
  <si>
    <t>PACIFIC &amp; ORIENT BERHAD</t>
  </si>
  <si>
    <t xml:space="preserve">Quarter ended </t>
  </si>
  <si>
    <t>Revenue</t>
  </si>
  <si>
    <t xml:space="preserve">Finance costs </t>
  </si>
  <si>
    <t>Total</t>
  </si>
  <si>
    <t>Goodwill on consolidation</t>
  </si>
  <si>
    <t>CONDENSED CONSOLIDATED CASH FLOW STATEMENT</t>
  </si>
  <si>
    <t>CONDENSED CONSOLIDATED INCOME STATEMENT</t>
  </si>
  <si>
    <t>CONDENSED CONSOLIDATED STATEMENTS OF CHANGES IN EQUITY</t>
  </si>
  <si>
    <t>CONDENSED CONSOLIDATED BALANCE SHEET</t>
  </si>
  <si>
    <t>Investment income received</t>
  </si>
  <si>
    <t>Interest paid</t>
  </si>
  <si>
    <t>Effects of exchange rate changes on cash and cash equivalents</t>
  </si>
  <si>
    <t>Cash and cash equivalents comprise the following:</t>
  </si>
  <si>
    <t>CASH FLOW FROM OPERATING ACTIVITIES</t>
  </si>
  <si>
    <t>CASH FLOW FROM INVESTING ACTIVITIES</t>
  </si>
  <si>
    <t>CASH FLOW FROM FINANCING ACTIVITIES</t>
  </si>
  <si>
    <t>Purchase of property, plant and equipment</t>
  </si>
  <si>
    <t>Cash and cash equivalents at beginning of year</t>
  </si>
  <si>
    <t>Reserve</t>
  </si>
  <si>
    <t>Capital</t>
  </si>
  <si>
    <t>Share</t>
  </si>
  <si>
    <t>Premium</t>
  </si>
  <si>
    <t>Translation</t>
  </si>
  <si>
    <t>Merger</t>
  </si>
  <si>
    <t xml:space="preserve">Unearned premium reserves </t>
  </si>
  <si>
    <t xml:space="preserve">Deposits and placements with financial institutions </t>
  </si>
  <si>
    <t>Operating expenses</t>
  </si>
  <si>
    <t>Distributable</t>
  </si>
  <si>
    <t>Non Distributable</t>
  </si>
  <si>
    <t>Year to date</t>
  </si>
  <si>
    <t>Inventories - goods for resale</t>
  </si>
  <si>
    <t>Treasury</t>
  </si>
  <si>
    <t>Shares</t>
  </si>
  <si>
    <t>Treasury shares</t>
  </si>
  <si>
    <t>Acquisition of treasury shares</t>
  </si>
  <si>
    <t>Trade receivables</t>
  </si>
  <si>
    <t>Other receivables</t>
  </si>
  <si>
    <t>Movements during the year</t>
  </si>
  <si>
    <t>Trade payables</t>
  </si>
  <si>
    <t>Other payables</t>
  </si>
  <si>
    <t>Investment properties</t>
  </si>
  <si>
    <t>Attributable to :</t>
  </si>
  <si>
    <t>Borrowings</t>
  </si>
  <si>
    <t>*</t>
  </si>
  <si>
    <t>Intangible assets</t>
  </si>
  <si>
    <t>Hire purchase creditors</t>
  </si>
  <si>
    <t>Translation reserve</t>
  </si>
  <si>
    <t>Share premium</t>
  </si>
  <si>
    <t>Merger reserve</t>
  </si>
  <si>
    <t>EQUITY</t>
  </si>
  <si>
    <t>Total liabilities, unearned premium reserves and equity</t>
  </si>
  <si>
    <t>Prepaid land lease payments</t>
  </si>
  <si>
    <t>Deferred tax assets</t>
  </si>
  <si>
    <t>Attributable to Equity Holders of the Company</t>
  </si>
  <si>
    <t>Equity holders of the Company</t>
  </si>
  <si>
    <t>Decrease in hire purchase creditors</t>
  </si>
  <si>
    <t>Deposits and placements with financial institutions*</t>
  </si>
  <si>
    <t>Purchase of intangible assets</t>
  </si>
  <si>
    <t>Cash used in operations</t>
  </si>
  <si>
    <t>Other operating income</t>
  </si>
  <si>
    <t>Income tax expense</t>
  </si>
  <si>
    <t>At 1 October 2008</t>
  </si>
  <si>
    <t>Revaluation</t>
  </si>
  <si>
    <t>Accumulated</t>
  </si>
  <si>
    <t>Effect of exchange rate changes</t>
  </si>
  <si>
    <t xml:space="preserve">     companies for credit facilities granted to the Group.</t>
  </si>
  <si>
    <t>Losses</t>
  </si>
  <si>
    <t>Accumulated losses</t>
  </si>
  <si>
    <t>Bank overdraft</t>
  </si>
  <si>
    <t>30/09/2009</t>
  </si>
  <si>
    <t>Revaluation reserve</t>
  </si>
  <si>
    <t>Disposal of investments</t>
  </si>
  <si>
    <t>Disposal of treasury shares</t>
  </si>
  <si>
    <t>(Unaudited)</t>
  </si>
  <si>
    <t>At 1 October 2009 (restated)</t>
  </si>
  <si>
    <t>At 1 October 2009 (as previously stated)</t>
  </si>
  <si>
    <t>Cash and cash equivalents at end of period</t>
  </si>
  <si>
    <t xml:space="preserve">Tax (paid) / refunded </t>
  </si>
  <si>
    <t>Net cash used in operating activities</t>
  </si>
  <si>
    <t>Net cash (used in) / generated from financing activities</t>
  </si>
  <si>
    <t>(Repayment) / drawdown of borrowings</t>
  </si>
  <si>
    <t>Capital repayment in respect of quoted investments</t>
  </si>
  <si>
    <t>Disposal of property, plant and equipment</t>
  </si>
  <si>
    <t>Net cash generated from investing activities</t>
  </si>
  <si>
    <t>Net decrease in cash and cash equivalents</t>
  </si>
  <si>
    <t xml:space="preserve">(Audited) </t>
  </si>
  <si>
    <t>Change in valuation of claims liabilities in accordance</t>
  </si>
  <si>
    <t xml:space="preserve">  with the RBC Framework</t>
  </si>
  <si>
    <t>30/06/2010</t>
  </si>
  <si>
    <t>For The Nine Months Ended 30 June 2010</t>
  </si>
  <si>
    <t>At 30 June 2009</t>
  </si>
  <si>
    <t>At 30 June 2010</t>
  </si>
  <si>
    <t>30 June</t>
  </si>
  <si>
    <t>Issuance of shares</t>
  </si>
  <si>
    <t xml:space="preserve">* - Includes deposits of RM637,000 (2009:RM1,946,000) which have been pledged as securities by subsidiary </t>
  </si>
  <si>
    <t>Profit from operations</t>
  </si>
  <si>
    <t>Profit before tax</t>
  </si>
  <si>
    <t>Profit for the period</t>
  </si>
  <si>
    <t xml:space="preserve">Earnings per share attributable  </t>
  </si>
  <si>
    <t xml:space="preserve">  </t>
  </si>
  <si>
    <t xml:space="preserve"> - Basic earning per share (sen) </t>
  </si>
  <si>
    <t xml:space="preserve"> - Diluted earnings per share (sen) </t>
  </si>
  <si>
    <t xml:space="preserve">Net assets per share (Sen) </t>
  </si>
  <si>
    <t>Net assets before the share split</t>
  </si>
  <si>
    <t>Net assets after the share split *</t>
  </si>
  <si>
    <t>Net assets per share (Sen)</t>
  </si>
  <si>
    <t xml:space="preserve">        to equity holders of the Company  :</t>
  </si>
  <si>
    <t xml:space="preserve">Based on number of shares (net of treasury shares) </t>
  </si>
  <si>
    <t xml:space="preserve">  of RM0.50 each ( '000 )</t>
  </si>
  <si>
    <t>Based on number of shares (net of treasury shares)</t>
  </si>
  <si>
    <t xml:space="preserve">  of RM1.00 each ( '000 )</t>
  </si>
  <si>
    <t>After the share split *</t>
  </si>
  <si>
    <t>[Based on weighted average of shares</t>
  </si>
  <si>
    <t xml:space="preserve">  (net of treasury shares) of RM0.50 each]</t>
  </si>
  <si>
    <t>Before the share split</t>
  </si>
  <si>
    <t xml:space="preserve">  (net of treasury shares) of RM1.00 each]</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</si>
</sst>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_ * #,##0.00_ ;\(#,##0.00\);_ * &quot;-&quot;??_ ;_ @_ "/>
    <numFmt numFmtId="188" formatCode="_ * #,##0_ ;\(#,##0\);_ * &quot;-&quot;??_ ;_ @_ "/>
    <numFmt numFmtId="189" formatCode="_(* #,##0.0000_);_(* \(#,##0.0000\);_(* &quot;-&quot;????_);_(@_)"/>
    <numFmt numFmtId="190" formatCode="_(* #,##0.000_);_(* \(#,##0.000\);_(* &quot;-&quot;??_);_(@_)"/>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s>
  <fonts count="9">
    <font>
      <sz val="10"/>
      <name val="Arial"/>
      <family val="0"/>
    </font>
    <font>
      <b/>
      <sz val="10"/>
      <name val="Arial"/>
      <family val="2"/>
    </font>
    <font>
      <b/>
      <sz val="12"/>
      <name val="Arial"/>
      <family val="2"/>
    </font>
    <font>
      <sz val="12"/>
      <name val="Arial"/>
      <family val="2"/>
    </font>
    <font>
      <b/>
      <sz val="14"/>
      <color indexed="8"/>
      <name val="Arial"/>
      <family val="2"/>
    </font>
    <font>
      <b/>
      <sz val="12"/>
      <color indexed="8"/>
      <name val="Arial"/>
      <family val="2"/>
    </font>
    <font>
      <sz val="12"/>
      <color indexed="8"/>
      <name val="Arial"/>
      <family val="2"/>
    </font>
    <font>
      <b/>
      <sz val="14"/>
      <name val="Arial"/>
      <family val="2"/>
    </font>
    <font>
      <b/>
      <u val="single"/>
      <sz val="12"/>
      <name val="Arial"/>
      <family val="2"/>
    </font>
  </fonts>
  <fills count="2">
    <fill>
      <patternFill/>
    </fill>
    <fill>
      <patternFill patternType="gray125"/>
    </fill>
  </fills>
  <borders count="21">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64">
    <xf numFmtId="0" fontId="0" fillId="0" borderId="0" xfId="0" applyAlignment="1">
      <alignment/>
    </xf>
    <xf numFmtId="0" fontId="1" fillId="0" borderId="0" xfId="0" applyFont="1" applyAlignment="1" quotePrefix="1">
      <alignment/>
    </xf>
    <xf numFmtId="0" fontId="3" fillId="0" borderId="0" xfId="0" applyNumberFormat="1" applyFont="1" applyBorder="1" applyAlignment="1">
      <alignment/>
    </xf>
    <xf numFmtId="0" fontId="3" fillId="0" borderId="0" xfId="0" applyNumberFormat="1" applyFont="1" applyAlignment="1">
      <alignment/>
    </xf>
    <xf numFmtId="0" fontId="3" fillId="0" borderId="0" xfId="0" applyNumberFormat="1" applyFont="1" applyAlignment="1">
      <alignment horizontal="centerContinuous" vertical="center"/>
    </xf>
    <xf numFmtId="0" fontId="5" fillId="0" borderId="0" xfId="0" applyNumberFormat="1" applyFont="1" applyAlignment="1">
      <alignment horizontal="centerContinuous" vertical="center"/>
    </xf>
    <xf numFmtId="0" fontId="6" fillId="0" borderId="0" xfId="0" applyNumberFormat="1" applyFont="1" applyAlignment="1">
      <alignment horizontal="centerContinuous" vertical="center"/>
    </xf>
    <xf numFmtId="0" fontId="6" fillId="0" borderId="0" xfId="0" applyNumberFormat="1" applyFont="1" applyAlignment="1">
      <alignment/>
    </xf>
    <xf numFmtId="4" fontId="5" fillId="0" borderId="0" xfId="0" applyNumberFormat="1" applyFont="1" applyAlignment="1">
      <alignment horizontal="centerContinuous"/>
    </xf>
    <xf numFmtId="4" fontId="6" fillId="0" borderId="0" xfId="0" applyNumberFormat="1" applyFont="1" applyAlignment="1">
      <alignment horizontal="centerContinuous"/>
    </xf>
    <xf numFmtId="0" fontId="5" fillId="0" borderId="0" xfId="0" applyFont="1" applyAlignment="1">
      <alignment/>
    </xf>
    <xf numFmtId="0" fontId="5" fillId="0" borderId="0" xfId="0" applyFont="1" applyAlignment="1">
      <alignment horizontal="center"/>
    </xf>
    <xf numFmtId="187" fontId="6" fillId="0" borderId="0" xfId="0" applyNumberFormat="1" applyFont="1" applyAlignment="1">
      <alignment horizontal="center"/>
    </xf>
    <xf numFmtId="187" fontId="3" fillId="0" borderId="0" xfId="0" applyNumberFormat="1" applyFont="1" applyAlignment="1">
      <alignment/>
    </xf>
    <xf numFmtId="0" fontId="5" fillId="0" borderId="0" xfId="0" applyNumberFormat="1" applyFont="1" applyAlignment="1">
      <alignment/>
    </xf>
    <xf numFmtId="188" fontId="6" fillId="0" borderId="0" xfId="0" applyNumberFormat="1" applyFont="1" applyAlignment="1">
      <alignment horizontal="center"/>
    </xf>
    <xf numFmtId="188" fontId="6" fillId="0" borderId="0" xfId="0" applyNumberFormat="1" applyFont="1" applyAlignment="1">
      <alignment/>
    </xf>
    <xf numFmtId="188" fontId="6" fillId="0" borderId="0" xfId="0" applyNumberFormat="1" applyFont="1" applyBorder="1" applyAlignment="1">
      <alignment/>
    </xf>
    <xf numFmtId="188" fontId="3" fillId="0" borderId="0" xfId="0" applyNumberFormat="1" applyFont="1" applyAlignment="1">
      <alignment/>
    </xf>
    <xf numFmtId="188" fontId="3" fillId="0" borderId="0" xfId="0" applyNumberFormat="1" applyFont="1" applyBorder="1" applyAlignment="1">
      <alignment/>
    </xf>
    <xf numFmtId="0" fontId="4" fillId="0" borderId="0" xfId="0" applyNumberFormat="1" applyFont="1" applyAlignment="1">
      <alignment horizontal="left" vertical="center"/>
    </xf>
    <xf numFmtId="0" fontId="7" fillId="0" borderId="0" xfId="0" applyFont="1" applyAlignment="1">
      <alignment/>
    </xf>
    <xf numFmtId="0" fontId="3" fillId="0" borderId="0" xfId="0" applyFont="1" applyAlignment="1">
      <alignment/>
    </xf>
    <xf numFmtId="0" fontId="5" fillId="0" borderId="0" xfId="0" applyNumberFormat="1" applyFont="1" applyAlignment="1">
      <alignment horizontal="center"/>
    </xf>
    <xf numFmtId="179" fontId="3" fillId="0" borderId="0" xfId="15" applyNumberFormat="1" applyFont="1" applyAlignment="1">
      <alignment/>
    </xf>
    <xf numFmtId="179" fontId="3" fillId="0" borderId="1" xfId="15" applyNumberFormat="1" applyFont="1" applyBorder="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0" xfId="15" applyNumberFormat="1" applyFont="1" applyBorder="1" applyAlignment="1">
      <alignment/>
    </xf>
    <xf numFmtId="0" fontId="5" fillId="0" borderId="4" xfId="0" applyFont="1" applyBorder="1" applyAlignment="1">
      <alignment horizontal="center"/>
    </xf>
    <xf numFmtId="0" fontId="5" fillId="0" borderId="4" xfId="0" applyFont="1" applyBorder="1" applyAlignment="1" quotePrefix="1">
      <alignment horizontal="center"/>
    </xf>
    <xf numFmtId="0" fontId="0" fillId="0" borderId="5" xfId="0" applyBorder="1" applyAlignment="1">
      <alignment/>
    </xf>
    <xf numFmtId="0" fontId="0" fillId="0" borderId="4" xfId="0" applyBorder="1" applyAlignment="1">
      <alignment/>
    </xf>
    <xf numFmtId="0" fontId="2" fillId="0" borderId="0" xfId="0" applyNumberFormat="1" applyFont="1" applyAlignment="1">
      <alignment/>
    </xf>
    <xf numFmtId="0" fontId="2" fillId="0" borderId="0" xfId="0" applyNumberFormat="1" applyFont="1" applyAlignment="1" quotePrefix="1">
      <alignment horizontal="left"/>
    </xf>
    <xf numFmtId="0" fontId="2" fillId="0" borderId="0" xfId="0" applyNumberFormat="1" applyFont="1" applyAlignment="1">
      <alignment horizontal="left"/>
    </xf>
    <xf numFmtId="188" fontId="0" fillId="0" borderId="5" xfId="0" applyNumberFormat="1" applyBorder="1" applyAlignment="1">
      <alignment/>
    </xf>
    <xf numFmtId="188" fontId="0" fillId="0" borderId="0" xfId="0" applyNumberFormat="1" applyAlignment="1">
      <alignment/>
    </xf>
    <xf numFmtId="187" fontId="3" fillId="0" borderId="0" xfId="0" applyNumberFormat="1" applyFont="1" applyBorder="1" applyAlignment="1">
      <alignment/>
    </xf>
    <xf numFmtId="0" fontId="0" fillId="0" borderId="0" xfId="0" applyBorder="1" applyAlignment="1">
      <alignment/>
    </xf>
    <xf numFmtId="179" fontId="0" fillId="0" borderId="0" xfId="15" applyNumberFormat="1" applyAlignment="1">
      <alignment/>
    </xf>
    <xf numFmtId="0" fontId="0" fillId="0" borderId="3" xfId="0" applyBorder="1" applyAlignment="1">
      <alignment/>
    </xf>
    <xf numFmtId="0" fontId="5"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Border="1" applyAlignment="1">
      <alignment horizontal="center"/>
    </xf>
    <xf numFmtId="188" fontId="3" fillId="0" borderId="5" xfId="0" applyNumberFormat="1" applyFont="1" applyFill="1" applyBorder="1" applyAlignment="1">
      <alignment/>
    </xf>
    <xf numFmtId="179" fontId="3" fillId="0" borderId="0" xfId="15" applyNumberFormat="1" applyFont="1" applyFill="1" applyBorder="1" applyAlignment="1">
      <alignment/>
    </xf>
    <xf numFmtId="0" fontId="0" fillId="0" borderId="0" xfId="0" applyFill="1" applyBorder="1" applyAlignment="1">
      <alignment/>
    </xf>
    <xf numFmtId="187" fontId="3" fillId="0" borderId="6" xfId="0" applyNumberFormat="1" applyFont="1" applyFill="1" applyBorder="1" applyAlignment="1">
      <alignment horizontal="right"/>
    </xf>
    <xf numFmtId="188" fontId="3" fillId="0" borderId="4" xfId="0" applyNumberFormat="1" applyFont="1" applyFill="1" applyBorder="1" applyAlignment="1">
      <alignment/>
    </xf>
    <xf numFmtId="0" fontId="3" fillId="0" borderId="0" xfId="0" applyNumberFormat="1" applyFont="1" applyFill="1" applyBorder="1" applyAlignment="1">
      <alignment/>
    </xf>
    <xf numFmtId="179" fontId="3" fillId="0" borderId="3" xfId="15" applyNumberFormat="1" applyFont="1" applyFill="1" applyBorder="1" applyAlignment="1">
      <alignment/>
    </xf>
    <xf numFmtId="0" fontId="3" fillId="0" borderId="0" xfId="0" applyNumberFormat="1" applyFont="1" applyFill="1" applyAlignment="1">
      <alignment/>
    </xf>
    <xf numFmtId="0" fontId="2" fillId="0" borderId="0" xfId="0" applyNumberFormat="1" applyFont="1" applyAlignment="1" quotePrefix="1">
      <alignment/>
    </xf>
    <xf numFmtId="188" fontId="3" fillId="0" borderId="0" xfId="0" applyNumberFormat="1" applyFont="1" applyFill="1" applyBorder="1" applyAlignment="1">
      <alignment/>
    </xf>
    <xf numFmtId="188" fontId="3" fillId="0" borderId="0" xfId="0" applyNumberFormat="1" applyFont="1" applyFill="1" applyAlignment="1">
      <alignment/>
    </xf>
    <xf numFmtId="179" fontId="3" fillId="0" borderId="7" xfId="15" applyNumberFormat="1" applyFont="1" applyFill="1" applyBorder="1" applyAlignment="1">
      <alignment/>
    </xf>
    <xf numFmtId="0" fontId="6" fillId="0" borderId="0" xfId="0" applyNumberFormat="1" applyFont="1" applyFill="1" applyAlignment="1">
      <alignment/>
    </xf>
    <xf numFmtId="4" fontId="5" fillId="0" borderId="0" xfId="0" applyNumberFormat="1" applyFont="1" applyFill="1" applyAlignment="1">
      <alignment horizontal="centerContinuous"/>
    </xf>
    <xf numFmtId="17" fontId="5" fillId="0" borderId="0" xfId="0" applyNumberFormat="1" applyFont="1" applyFill="1" applyAlignment="1" quotePrefix="1">
      <alignment horizontal="center"/>
    </xf>
    <xf numFmtId="0" fontId="5" fillId="0" borderId="0" xfId="0" applyFont="1" applyFill="1" applyAlignment="1">
      <alignment horizontal="center"/>
    </xf>
    <xf numFmtId="187" fontId="6" fillId="0" borderId="0" xfId="0" applyNumberFormat="1" applyFont="1" applyFill="1" applyAlignment="1">
      <alignment horizontal="center"/>
    </xf>
    <xf numFmtId="188" fontId="6" fillId="0" borderId="0" xfId="0" applyNumberFormat="1" applyFont="1" applyFill="1" applyAlignment="1">
      <alignment horizontal="center"/>
    </xf>
    <xf numFmtId="188" fontId="6" fillId="0" borderId="0" xfId="0" applyNumberFormat="1" applyFont="1" applyFill="1" applyAlignment="1">
      <alignment/>
    </xf>
    <xf numFmtId="188" fontId="6" fillId="0" borderId="2" xfId="0" applyNumberFormat="1" applyFont="1" applyFill="1" applyBorder="1" applyAlignment="1">
      <alignment/>
    </xf>
    <xf numFmtId="188" fontId="6" fillId="0" borderId="0" xfId="0" applyNumberFormat="1" applyFont="1" applyFill="1" applyBorder="1" applyAlignment="1">
      <alignment/>
    </xf>
    <xf numFmtId="188" fontId="6" fillId="0" borderId="1" xfId="0" applyNumberFormat="1" applyFont="1" applyFill="1" applyBorder="1" applyAlignment="1">
      <alignment/>
    </xf>
    <xf numFmtId="188" fontId="6" fillId="0" borderId="3" xfId="0" applyNumberFormat="1" applyFont="1" applyFill="1" applyBorder="1" applyAlignment="1">
      <alignment/>
    </xf>
    <xf numFmtId="188" fontId="6" fillId="0" borderId="7" xfId="0" applyNumberFormat="1" applyFont="1" applyFill="1" applyBorder="1" applyAlignment="1">
      <alignment/>
    </xf>
    <xf numFmtId="16" fontId="5" fillId="0" borderId="0" xfId="0" applyNumberFormat="1" applyFont="1" applyFill="1" applyBorder="1" applyAlignment="1" quotePrefix="1">
      <alignment horizontal="center"/>
    </xf>
    <xf numFmtId="0" fontId="2" fillId="0" borderId="0" xfId="0" applyFont="1" applyFill="1" applyAlignment="1">
      <alignment horizontal="center"/>
    </xf>
    <xf numFmtId="0" fontId="3" fillId="0" borderId="0" xfId="0" applyFont="1" applyAlignment="1" quotePrefix="1">
      <alignment horizontal="left"/>
    </xf>
    <xf numFmtId="179" fontId="0" fillId="0" borderId="0" xfId="0" applyNumberFormat="1" applyBorder="1" applyAlignment="1">
      <alignment/>
    </xf>
    <xf numFmtId="15" fontId="5" fillId="0" borderId="4" xfId="0" applyNumberFormat="1" applyFont="1" applyFill="1" applyBorder="1" applyAlignment="1">
      <alignment horizontal="center"/>
    </xf>
    <xf numFmtId="0" fontId="2" fillId="0" borderId="4" xfId="0" applyNumberFormat="1" applyFont="1" applyFill="1" applyBorder="1" applyAlignment="1">
      <alignment horizontal="center"/>
    </xf>
    <xf numFmtId="0" fontId="0" fillId="0" borderId="0" xfId="0" applyFill="1" applyAlignment="1">
      <alignment/>
    </xf>
    <xf numFmtId="0" fontId="3" fillId="0" borderId="0" xfId="0" applyFont="1" applyFill="1" applyAlignment="1">
      <alignment/>
    </xf>
    <xf numFmtId="0" fontId="3" fillId="0" borderId="0" xfId="0" applyNumberFormat="1" applyFont="1" applyFill="1" applyAlignment="1">
      <alignment horizontal="centerContinuous" vertical="center"/>
    </xf>
    <xf numFmtId="0" fontId="2" fillId="0" borderId="8"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10" xfId="0" applyFont="1" applyFill="1" applyBorder="1" applyAlignment="1">
      <alignment/>
    </xf>
    <xf numFmtId="0" fontId="2" fillId="0" borderId="11" xfId="0" applyFont="1" applyFill="1" applyBorder="1" applyAlignment="1">
      <alignment/>
    </xf>
    <xf numFmtId="0" fontId="0" fillId="0" borderId="11" xfId="0" applyFill="1" applyBorder="1" applyAlignment="1">
      <alignment/>
    </xf>
    <xf numFmtId="0" fontId="2" fillId="0" borderId="12" xfId="0" applyNumberFormat="1" applyFont="1" applyFill="1" applyBorder="1" applyAlignment="1">
      <alignment horizontal="center"/>
    </xf>
    <xf numFmtId="15" fontId="5" fillId="0" borderId="12" xfId="0" applyNumberFormat="1" applyFont="1" applyFill="1" applyBorder="1" applyAlignment="1">
      <alignment horizontal="center"/>
    </xf>
    <xf numFmtId="0" fontId="2" fillId="0" borderId="13" xfId="0" applyNumberFormat="1" applyFont="1" applyFill="1" applyBorder="1" applyAlignment="1">
      <alignment horizontal="center"/>
    </xf>
    <xf numFmtId="15" fontId="5" fillId="0" borderId="0" xfId="0" applyNumberFormat="1" applyFont="1" applyFill="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4" xfId="0" applyFont="1" applyFill="1" applyBorder="1" applyAlignment="1" quotePrefix="1">
      <alignment horizontal="center"/>
    </xf>
    <xf numFmtId="0" fontId="5" fillId="0" borderId="4" xfId="0" applyFont="1" applyFill="1" applyBorder="1" applyAlignment="1">
      <alignment horizontal="center"/>
    </xf>
    <xf numFmtId="0" fontId="3" fillId="0" borderId="12" xfId="0" applyNumberFormat="1" applyFont="1" applyFill="1" applyBorder="1" applyAlignment="1">
      <alignment/>
    </xf>
    <xf numFmtId="0" fontId="5" fillId="0" borderId="5" xfId="0" applyFont="1" applyFill="1" applyBorder="1" applyAlignment="1" quotePrefix="1">
      <alignment horizontal="center"/>
    </xf>
    <xf numFmtId="0" fontId="5" fillId="0" borderId="8" xfId="0" applyFont="1" applyFill="1" applyBorder="1" applyAlignment="1" quotePrefix="1">
      <alignment horizontal="center"/>
    </xf>
    <xf numFmtId="0" fontId="5" fillId="0" borderId="3" xfId="0" applyFont="1" applyFill="1" applyBorder="1" applyAlignment="1" quotePrefix="1">
      <alignment horizontal="center"/>
    </xf>
    <xf numFmtId="187" fontId="3" fillId="0" borderId="0" xfId="0" applyNumberFormat="1" applyFont="1" applyFill="1" applyBorder="1" applyAlignment="1">
      <alignment/>
    </xf>
    <xf numFmtId="0" fontId="2" fillId="0" borderId="0" xfId="0" applyNumberFormat="1" applyFont="1" applyFill="1" applyAlignment="1">
      <alignment/>
    </xf>
    <xf numFmtId="188" fontId="3" fillId="0" borderId="0" xfId="0" applyNumberFormat="1" applyFont="1" applyFill="1" applyBorder="1" applyAlignment="1">
      <alignment horizontal="center"/>
    </xf>
    <xf numFmtId="188" fontId="3" fillId="0" borderId="14" xfId="0" applyNumberFormat="1" applyFont="1" applyFill="1" applyBorder="1" applyAlignment="1">
      <alignment/>
    </xf>
    <xf numFmtId="188" fontId="3" fillId="0" borderId="15" xfId="0" applyNumberFormat="1" applyFont="1" applyFill="1" applyBorder="1" applyAlignment="1">
      <alignment/>
    </xf>
    <xf numFmtId="0" fontId="3" fillId="0" borderId="3" xfId="0" applyNumberFormat="1" applyFont="1" applyFill="1" applyBorder="1" applyAlignment="1">
      <alignment/>
    </xf>
    <xf numFmtId="0" fontId="0" fillId="0" borderId="3" xfId="0" applyFill="1" applyBorder="1" applyAlignment="1">
      <alignment/>
    </xf>
    <xf numFmtId="0" fontId="5" fillId="0" borderId="16" xfId="0" applyFont="1" applyFill="1" applyBorder="1" applyAlignment="1" quotePrefix="1">
      <alignment horizontal="center"/>
    </xf>
    <xf numFmtId="187" fontId="3" fillId="0" borderId="5" xfId="0" applyNumberFormat="1" applyFont="1" applyFill="1" applyBorder="1" applyAlignment="1">
      <alignment/>
    </xf>
    <xf numFmtId="187" fontId="3" fillId="0" borderId="4" xfId="0" applyNumberFormat="1" applyFont="1" applyFill="1" applyBorder="1" applyAlignment="1">
      <alignment/>
    </xf>
    <xf numFmtId="0" fontId="0" fillId="0" borderId="5" xfId="0" applyFill="1" applyBorder="1" applyAlignment="1">
      <alignment/>
    </xf>
    <xf numFmtId="0" fontId="0" fillId="0" borderId="4" xfId="0" applyFill="1" applyBorder="1" applyAlignment="1">
      <alignment/>
    </xf>
    <xf numFmtId="188" fontId="3" fillId="0" borderId="16" xfId="0" applyNumberFormat="1" applyFont="1" applyFill="1" applyBorder="1" applyAlignment="1">
      <alignment/>
    </xf>
    <xf numFmtId="188" fontId="3" fillId="0" borderId="17" xfId="0" applyNumberFormat="1" applyFont="1" applyFill="1" applyBorder="1" applyAlignment="1">
      <alignment/>
    </xf>
    <xf numFmtId="188" fontId="3" fillId="0" borderId="6" xfId="0" applyNumberFormat="1" applyFont="1" applyFill="1" applyBorder="1" applyAlignment="1">
      <alignment/>
    </xf>
    <xf numFmtId="188" fontId="0" fillId="0" borderId="5" xfId="0" applyNumberFormat="1" applyFill="1" applyBorder="1" applyAlignment="1">
      <alignment/>
    </xf>
    <xf numFmtId="188" fontId="0" fillId="0" borderId="4"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187" fontId="3" fillId="0" borderId="0" xfId="19" applyNumberFormat="1" applyFont="1" applyFill="1" applyAlignment="1" quotePrefix="1">
      <alignment horizontal="left"/>
      <protection locked="0"/>
    </xf>
    <xf numFmtId="0" fontId="6" fillId="0" borderId="0" xfId="0" applyNumberFormat="1" applyFont="1" applyFill="1" applyAlignment="1">
      <alignment horizontal="centerContinuous" vertical="center"/>
    </xf>
    <xf numFmtId="188" fontId="6" fillId="0" borderId="0" xfId="0" applyNumberFormat="1" applyFont="1" applyFill="1" applyBorder="1" applyAlignment="1">
      <alignment horizontal="center"/>
    </xf>
    <xf numFmtId="179" fontId="6" fillId="0" borderId="0" xfId="15" applyNumberFormat="1" applyFont="1" applyFill="1" applyBorder="1" applyAlignment="1">
      <alignment/>
    </xf>
    <xf numFmtId="179" fontId="6" fillId="0" borderId="3" xfId="15" applyNumberFormat="1" applyFont="1" applyFill="1" applyBorder="1" applyAlignment="1">
      <alignment/>
    </xf>
    <xf numFmtId="179" fontId="3" fillId="0" borderId="0" xfId="15" applyNumberFormat="1" applyFont="1" applyFill="1" applyBorder="1" applyAlignment="1">
      <alignment/>
    </xf>
    <xf numFmtId="179" fontId="3" fillId="0" borderId="1" xfId="15" applyNumberFormat="1" applyFont="1" applyFill="1" applyBorder="1" applyAlignment="1">
      <alignment/>
    </xf>
    <xf numFmtId="179" fontId="3" fillId="0" borderId="3" xfId="15" applyNumberFormat="1" applyFont="1" applyFill="1" applyBorder="1" applyAlignment="1">
      <alignment/>
    </xf>
    <xf numFmtId="179" fontId="3" fillId="0" borderId="2" xfId="15" applyNumberFormat="1" applyFont="1" applyFill="1" applyBorder="1" applyAlignment="1">
      <alignment/>
    </xf>
    <xf numFmtId="179" fontId="3" fillId="0" borderId="0" xfId="15" applyNumberFormat="1" applyFont="1" applyFill="1" applyAlignment="1">
      <alignment horizontal="centerContinuous" vertical="center"/>
    </xf>
    <xf numFmtId="171" fontId="0" fillId="0" borderId="0" xfId="15" applyBorder="1" applyAlignment="1">
      <alignment/>
    </xf>
    <xf numFmtId="0" fontId="3" fillId="0" borderId="0" xfId="0" applyFont="1" applyAlignment="1">
      <alignment horizontal="left"/>
    </xf>
    <xf numFmtId="179" fontId="3" fillId="0" borderId="18" xfId="15" applyNumberFormat="1" applyFont="1" applyFill="1" applyBorder="1" applyAlignment="1">
      <alignment/>
    </xf>
    <xf numFmtId="188" fontId="3" fillId="0" borderId="19" xfId="0" applyNumberFormat="1" applyFont="1" applyFill="1" applyBorder="1" applyAlignment="1">
      <alignment/>
    </xf>
    <xf numFmtId="0" fontId="2" fillId="0" borderId="8" xfId="0" applyNumberFormat="1" applyFont="1" applyBorder="1" applyAlignment="1">
      <alignment/>
    </xf>
    <xf numFmtId="188" fontId="3" fillId="0" borderId="3" xfId="0" applyNumberFormat="1" applyFont="1" applyFill="1" applyBorder="1" applyAlignment="1">
      <alignment/>
    </xf>
    <xf numFmtId="188" fontId="3" fillId="0" borderId="7" xfId="0" applyNumberFormat="1" applyFont="1" applyFill="1" applyBorder="1" applyAlignment="1">
      <alignment/>
    </xf>
    <xf numFmtId="0" fontId="8" fillId="0" borderId="20" xfId="0" applyNumberFormat="1" applyFont="1" applyBorder="1" applyAlignment="1">
      <alignment/>
    </xf>
    <xf numFmtId="0" fontId="3" fillId="0" borderId="14" xfId="0" applyNumberFormat="1" applyFont="1" applyBorder="1" applyAlignment="1">
      <alignment/>
    </xf>
    <xf numFmtId="188" fontId="3" fillId="0" borderId="14" xfId="0" applyNumberFormat="1" applyFont="1" applyBorder="1" applyAlignment="1">
      <alignment/>
    </xf>
    <xf numFmtId="188" fontId="3" fillId="0" borderId="18" xfId="0" applyNumberFormat="1" applyFont="1" applyFill="1" applyBorder="1" applyAlignment="1">
      <alignment/>
    </xf>
    <xf numFmtId="0" fontId="8" fillId="0" borderId="13" xfId="0" applyNumberFormat="1" applyFont="1" applyBorder="1" applyAlignment="1">
      <alignment/>
    </xf>
    <xf numFmtId="188" fontId="3" fillId="0" borderId="12" xfId="0" applyNumberFormat="1" applyFont="1" applyFill="1" applyBorder="1" applyAlignment="1">
      <alignment/>
    </xf>
    <xf numFmtId="0" fontId="2" fillId="0" borderId="13" xfId="0" applyNumberFormat="1" applyFont="1" applyBorder="1" applyAlignment="1">
      <alignment/>
    </xf>
    <xf numFmtId="179" fontId="3" fillId="0" borderId="19" xfId="15" applyNumberFormat="1" applyFont="1" applyFill="1" applyBorder="1" applyAlignment="1">
      <alignment/>
    </xf>
    <xf numFmtId="0" fontId="0" fillId="0" borderId="13" xfId="0" applyBorder="1" applyAlignment="1">
      <alignment/>
    </xf>
    <xf numFmtId="179" fontId="3" fillId="0" borderId="12" xfId="15" applyNumberFormat="1" applyFont="1" applyFill="1" applyBorder="1" applyAlignment="1">
      <alignment/>
    </xf>
    <xf numFmtId="0" fontId="3" fillId="0" borderId="13" xfId="0" applyNumberFormat="1" applyFont="1" applyBorder="1" applyAlignment="1">
      <alignment/>
    </xf>
    <xf numFmtId="0" fontId="0" fillId="0" borderId="8" xfId="0" applyBorder="1" applyAlignment="1">
      <alignment/>
    </xf>
    <xf numFmtId="0" fontId="3" fillId="0" borderId="3" xfId="0" applyNumberFormat="1" applyFont="1" applyBorder="1" applyAlignment="1">
      <alignment/>
    </xf>
    <xf numFmtId="188" fontId="3" fillId="0" borderId="3" xfId="0" applyNumberFormat="1" applyFont="1" applyBorder="1" applyAlignment="1">
      <alignment/>
    </xf>
    <xf numFmtId="179" fontId="3" fillId="0" borderId="9" xfId="15" applyNumberFormat="1" applyFont="1" applyFill="1" applyBorder="1" applyAlignment="1">
      <alignment/>
    </xf>
    <xf numFmtId="179" fontId="3" fillId="0" borderId="14" xfId="15" applyNumberFormat="1" applyFont="1" applyFill="1" applyBorder="1" applyAlignment="1">
      <alignment/>
    </xf>
    <xf numFmtId="188" fontId="3" fillId="0" borderId="9" xfId="0" applyNumberFormat="1" applyFont="1" applyFill="1" applyBorder="1" applyAlignment="1">
      <alignment/>
    </xf>
    <xf numFmtId="187" fontId="3" fillId="0" borderId="4" xfId="0" applyNumberFormat="1" applyFont="1" applyFill="1" applyBorder="1" applyAlignment="1">
      <alignment horizontal="right"/>
    </xf>
    <xf numFmtId="0" fontId="4" fillId="0" borderId="0" xfId="0" applyNumberFormat="1" applyFont="1" applyAlignment="1">
      <alignment horizontal="left" vertical="center"/>
    </xf>
    <xf numFmtId="0" fontId="7" fillId="0" borderId="0" xfId="0" applyFont="1" applyAlignment="1">
      <alignment horizontal="left"/>
    </xf>
    <xf numFmtId="0" fontId="1" fillId="0" borderId="0" xfId="0" applyFont="1" applyAlignment="1" quotePrefix="1">
      <alignment horizontal="left"/>
    </xf>
    <xf numFmtId="0" fontId="2" fillId="0" borderId="8"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9" xfId="0" applyNumberFormat="1" applyFont="1" applyFill="1" applyBorder="1" applyAlignment="1">
      <alignment horizontal="center"/>
    </xf>
    <xf numFmtId="0" fontId="7" fillId="0" borderId="0" xfId="0" applyNumberFormat="1" applyFont="1" applyAlignment="1">
      <alignment horizontal="left" vertical="center"/>
    </xf>
    <xf numFmtId="0" fontId="2" fillId="0" borderId="0" xfId="0" applyNumberFormat="1" applyFont="1" applyAlignment="1">
      <alignment horizontal="left"/>
    </xf>
    <xf numFmtId="0" fontId="2" fillId="0" borderId="0" xfId="0" applyNumberFormat="1" applyFont="1" applyAlignment="1" quotePrefix="1">
      <alignment horizontal="left"/>
    </xf>
    <xf numFmtId="0" fontId="7" fillId="0" borderId="0" xfId="0" applyNumberFormat="1" applyFont="1" applyAlignment="1" quotePrefix="1">
      <alignment horizontal="left" vertical="center"/>
    </xf>
    <xf numFmtId="0" fontId="2" fillId="0" borderId="1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1" xfId="0" applyNumberFormat="1" applyFont="1" applyFill="1" applyBorder="1" applyAlignment="1">
      <alignment horizontal="center"/>
    </xf>
    <xf numFmtId="0" fontId="8" fillId="0" borderId="0" xfId="0" applyNumberFormat="1" applyFont="1" applyAlignment="1">
      <alignment horizontal="left"/>
    </xf>
    <xf numFmtId="0" fontId="8" fillId="0" borderId="0" xfId="0" applyNumberFormat="1" applyFont="1" applyAlignment="1">
      <alignment/>
    </xf>
  </cellXfs>
  <cellStyles count="7">
    <cellStyle name="Normal" xfId="0"/>
    <cellStyle name="Comma" xfId="15"/>
    <cellStyle name="Comma [0]" xfId="16"/>
    <cellStyle name="Currency" xfId="17"/>
    <cellStyle name="Currency [0]" xfId="18"/>
    <cellStyle name="Normal_fin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70</xdr:row>
      <xdr:rowOff>0</xdr:rowOff>
    </xdr:from>
    <xdr:to>
      <xdr:col>5</xdr:col>
      <xdr:colOff>933450</xdr:colOff>
      <xdr:row>73</xdr:row>
      <xdr:rowOff>152400</xdr:rowOff>
    </xdr:to>
    <xdr:sp>
      <xdr:nvSpPr>
        <xdr:cNvPr id="1" name="TextBox 3"/>
        <xdr:cNvSpPr txBox="1">
          <a:spLocks noChangeArrowheads="1"/>
        </xdr:cNvSpPr>
      </xdr:nvSpPr>
      <xdr:spPr>
        <a:xfrm>
          <a:off x="733425" y="13573125"/>
          <a:ext cx="6067425" cy="7239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Computed based on the enlarged number of issued and fully paid up ordinary shares (net of treasury shares) of RM0.50 each pursuant to the proposed share split exercise as outlined in Note A10.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52</xdr:row>
      <xdr:rowOff>19050</xdr:rowOff>
    </xdr:from>
    <xdr:to>
      <xdr:col>6</xdr:col>
      <xdr:colOff>9525</xdr:colOff>
      <xdr:row>55</xdr:row>
      <xdr:rowOff>76200</xdr:rowOff>
    </xdr:to>
    <xdr:sp>
      <xdr:nvSpPr>
        <xdr:cNvPr id="1" name="TextBox 1"/>
        <xdr:cNvSpPr txBox="1">
          <a:spLocks noChangeArrowheads="1"/>
        </xdr:cNvSpPr>
      </xdr:nvSpPr>
      <xdr:spPr>
        <a:xfrm>
          <a:off x="266700" y="10372725"/>
          <a:ext cx="8058150"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Computed based on the enlarged number of issued and fully paid up ordinary shares (net of treasury shares) of RM0.50 each pursuant to the proposed share split exercise as outlined in Note A10.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tabSelected="1" zoomScale="90" zoomScaleNormal="90" zoomScaleSheetLayoutView="100" workbookViewId="0" topLeftCell="A40">
      <selection activeCell="C46" sqref="C46:C47"/>
    </sheetView>
  </sheetViews>
  <sheetFormatPr defaultColWidth="9.140625" defaultRowHeight="15" customHeight="1"/>
  <cols>
    <col min="2" max="2" width="18.8515625" style="0" customWidth="1"/>
    <col min="3" max="3" width="43.7109375" style="0" customWidth="1"/>
    <col min="4" max="4" width="15.57421875" style="75" customWidth="1"/>
    <col min="5" max="5" width="0.71875" style="0" customWidth="1"/>
    <col min="6" max="6" width="14.28125" style="0" customWidth="1"/>
    <col min="7" max="7" width="0.71875" style="0" customWidth="1"/>
    <col min="8" max="8" width="19.7109375" style="0" customWidth="1"/>
  </cols>
  <sheetData>
    <row r="1" spans="1:8" ht="15" customHeight="1">
      <c r="A1" s="2" t="s">
        <v>1</v>
      </c>
      <c r="B1" s="3"/>
      <c r="C1" s="3"/>
      <c r="D1" s="52"/>
      <c r="E1" s="3"/>
      <c r="F1" s="3"/>
      <c r="G1" s="3"/>
      <c r="H1" s="3"/>
    </row>
    <row r="2" spans="1:8" ht="15" customHeight="1">
      <c r="A2" s="3"/>
      <c r="B2" s="3"/>
      <c r="C2" s="3"/>
      <c r="D2" s="52"/>
      <c r="E2" s="3"/>
      <c r="F2" s="52"/>
      <c r="G2" s="3"/>
      <c r="H2" s="3"/>
    </row>
    <row r="3" spans="1:8" ht="15" customHeight="1">
      <c r="A3" s="3"/>
      <c r="B3" s="150" t="s">
        <v>3</v>
      </c>
      <c r="C3" s="150"/>
      <c r="D3" s="150"/>
      <c r="E3" s="150"/>
      <c r="F3" s="150"/>
      <c r="G3" s="4"/>
      <c r="H3" s="4"/>
    </row>
    <row r="4" spans="1:8" ht="15" customHeight="1">
      <c r="A4" s="3"/>
      <c r="B4" s="151" t="s">
        <v>4</v>
      </c>
      <c r="C4" s="151"/>
      <c r="D4" s="151"/>
      <c r="E4" s="151"/>
      <c r="F4" s="151"/>
      <c r="G4" s="4"/>
      <c r="H4" s="4"/>
    </row>
    <row r="5" spans="1:8" ht="15" customHeight="1">
      <c r="A5" s="3"/>
      <c r="B5" s="1"/>
      <c r="C5" s="1"/>
      <c r="D5" s="77"/>
      <c r="E5" s="4"/>
      <c r="F5" s="4"/>
      <c r="G5" s="4"/>
      <c r="H5" s="4"/>
    </row>
    <row r="6" spans="1:8" ht="15" customHeight="1">
      <c r="A6" s="3"/>
      <c r="B6" s="4"/>
      <c r="C6" s="4"/>
      <c r="D6" s="77"/>
      <c r="E6" s="4"/>
      <c r="F6" s="4"/>
      <c r="G6" s="4"/>
      <c r="H6" s="4"/>
    </row>
    <row r="7" spans="1:8" ht="15" customHeight="1">
      <c r="A7" s="3"/>
      <c r="B7" s="149" t="s">
        <v>24</v>
      </c>
      <c r="C7" s="149"/>
      <c r="D7" s="149"/>
      <c r="E7" s="149"/>
      <c r="F7" s="149"/>
      <c r="G7" s="6"/>
      <c r="H7" s="4"/>
    </row>
    <row r="8" spans="1:8" ht="15" customHeight="1">
      <c r="A8" s="3"/>
      <c r="B8" s="7"/>
      <c r="C8" s="7"/>
      <c r="D8" s="57"/>
      <c r="E8" s="7"/>
      <c r="F8" s="7"/>
      <c r="G8" s="7"/>
      <c r="H8" s="3"/>
    </row>
    <row r="9" spans="1:8" ht="15" customHeight="1">
      <c r="A9" s="3"/>
      <c r="B9" s="7"/>
      <c r="C9" s="7" t="s">
        <v>1</v>
      </c>
      <c r="D9" s="58" t="s">
        <v>5</v>
      </c>
      <c r="E9" s="8"/>
      <c r="F9" s="58" t="s">
        <v>5</v>
      </c>
      <c r="G9" s="9"/>
      <c r="H9" s="3"/>
    </row>
    <row r="10" spans="1:8" ht="15" customHeight="1">
      <c r="A10" s="3"/>
      <c r="B10" s="7"/>
      <c r="C10" s="7"/>
      <c r="D10" s="59" t="s">
        <v>104</v>
      </c>
      <c r="E10" s="10"/>
      <c r="F10" s="59" t="s">
        <v>85</v>
      </c>
      <c r="G10" s="10"/>
      <c r="H10" s="3"/>
    </row>
    <row r="11" spans="1:8" ht="14.25" customHeight="1">
      <c r="A11" s="3"/>
      <c r="B11" s="7"/>
      <c r="C11" s="7"/>
      <c r="D11" s="60" t="s">
        <v>0</v>
      </c>
      <c r="E11" s="11"/>
      <c r="F11" s="60" t="s">
        <v>0</v>
      </c>
      <c r="G11" s="11"/>
      <c r="H11" s="3"/>
    </row>
    <row r="12" spans="1:8" ht="15" customHeight="1">
      <c r="A12" s="3"/>
      <c r="B12" s="7"/>
      <c r="C12" s="7"/>
      <c r="D12" s="61" t="s">
        <v>89</v>
      </c>
      <c r="E12" s="12"/>
      <c r="F12" s="61" t="s">
        <v>101</v>
      </c>
      <c r="G12" s="12"/>
      <c r="H12" s="13"/>
    </row>
    <row r="13" spans="1:8" ht="15" customHeight="1">
      <c r="A13" s="3"/>
      <c r="B13" s="14" t="s">
        <v>6</v>
      </c>
      <c r="C13" s="14"/>
      <c r="D13" s="62"/>
      <c r="E13" s="15"/>
      <c r="F13" s="62"/>
      <c r="G13" s="15"/>
      <c r="H13" s="13"/>
    </row>
    <row r="14" spans="1:8" ht="15" customHeight="1">
      <c r="A14" s="3"/>
      <c r="B14" s="14"/>
      <c r="C14" s="14"/>
      <c r="D14" s="62"/>
      <c r="E14" s="15"/>
      <c r="F14" s="62"/>
      <c r="G14" s="15"/>
      <c r="H14" s="13"/>
    </row>
    <row r="15" spans="1:8" ht="15" customHeight="1">
      <c r="A15" s="3"/>
      <c r="B15" s="7" t="s">
        <v>13</v>
      </c>
      <c r="C15" s="7"/>
      <c r="D15" s="63">
        <v>20171</v>
      </c>
      <c r="E15" s="16"/>
      <c r="F15" s="63">
        <v>21252</v>
      </c>
      <c r="G15" s="16"/>
      <c r="H15" s="13"/>
    </row>
    <row r="16" spans="1:8" ht="15" customHeight="1">
      <c r="A16" s="3"/>
      <c r="B16" s="7" t="s">
        <v>56</v>
      </c>
      <c r="C16" s="7"/>
      <c r="D16" s="63">
        <v>605</v>
      </c>
      <c r="E16" s="16"/>
      <c r="F16" s="63">
        <v>605</v>
      </c>
      <c r="G16" s="16"/>
      <c r="H16" s="13"/>
    </row>
    <row r="17" spans="1:8" ht="15" customHeight="1">
      <c r="A17" s="3"/>
      <c r="B17" s="7" t="s">
        <v>67</v>
      </c>
      <c r="C17" s="7"/>
      <c r="D17" s="63">
        <v>327</v>
      </c>
      <c r="E17" s="16"/>
      <c r="F17" s="63">
        <v>330</v>
      </c>
      <c r="G17" s="16"/>
      <c r="H17" s="13"/>
    </row>
    <row r="18" spans="1:10" ht="15" customHeight="1">
      <c r="A18" s="3"/>
      <c r="B18" s="7" t="s">
        <v>20</v>
      </c>
      <c r="C18" s="7"/>
      <c r="D18" s="63">
        <v>1935</v>
      </c>
      <c r="E18" s="16"/>
      <c r="F18" s="63">
        <v>1935</v>
      </c>
      <c r="G18" s="16"/>
      <c r="H18" s="13"/>
      <c r="J18" s="37" t="s">
        <v>1</v>
      </c>
    </row>
    <row r="19" spans="1:10" ht="15" customHeight="1">
      <c r="A19" s="3"/>
      <c r="B19" s="7" t="s">
        <v>60</v>
      </c>
      <c r="C19" s="7"/>
      <c r="D19" s="63">
        <v>756</v>
      </c>
      <c r="E19" s="63"/>
      <c r="F19" s="63">
        <v>868</v>
      </c>
      <c r="G19" s="16"/>
      <c r="H19" s="13"/>
      <c r="J19" s="37"/>
    </row>
    <row r="20" spans="1:8" ht="15" customHeight="1">
      <c r="A20" s="3"/>
      <c r="B20" s="7" t="s">
        <v>68</v>
      </c>
      <c r="C20" s="7"/>
      <c r="D20" s="63">
        <v>14448</v>
      </c>
      <c r="E20" s="16"/>
      <c r="F20" s="63">
        <v>13243</v>
      </c>
      <c r="G20" s="16"/>
      <c r="H20" s="13"/>
    </row>
    <row r="21" spans="1:8" ht="15" customHeight="1">
      <c r="A21" s="3"/>
      <c r="B21" s="7" t="s">
        <v>7</v>
      </c>
      <c r="C21" s="7"/>
      <c r="D21" s="63">
        <v>759041</v>
      </c>
      <c r="E21" s="16"/>
      <c r="F21" s="63">
        <v>706242</v>
      </c>
      <c r="G21" s="16"/>
      <c r="H21" s="13"/>
    </row>
    <row r="22" spans="1:8" ht="15" customHeight="1">
      <c r="A22" s="3"/>
      <c r="B22" s="7" t="s">
        <v>46</v>
      </c>
      <c r="C22" s="7"/>
      <c r="D22" s="63">
        <v>1564</v>
      </c>
      <c r="E22" s="16"/>
      <c r="F22" s="63">
        <v>1789</v>
      </c>
      <c r="G22" s="16"/>
      <c r="H22" s="13"/>
    </row>
    <row r="23" spans="1:8" ht="15" customHeight="1">
      <c r="A23" s="3"/>
      <c r="B23" s="7" t="s">
        <v>11</v>
      </c>
      <c r="C23" s="7"/>
      <c r="D23" s="63">
        <v>304</v>
      </c>
      <c r="E23" s="16"/>
      <c r="F23" s="63">
        <v>341</v>
      </c>
      <c r="G23" s="16"/>
      <c r="H23" s="13"/>
    </row>
    <row r="24" spans="1:8" ht="15" customHeight="1">
      <c r="A24" s="3"/>
      <c r="B24" s="7" t="s">
        <v>51</v>
      </c>
      <c r="C24" s="7"/>
      <c r="D24" s="63">
        <v>40146</v>
      </c>
      <c r="E24" s="16"/>
      <c r="F24" s="63">
        <v>14650</v>
      </c>
      <c r="G24" s="16"/>
      <c r="H24" s="13"/>
    </row>
    <row r="25" spans="1:8" ht="15" customHeight="1">
      <c r="A25" s="3"/>
      <c r="B25" s="7" t="s">
        <v>52</v>
      </c>
      <c r="C25" s="7"/>
      <c r="D25" s="63">
        <v>23129</v>
      </c>
      <c r="E25" s="16"/>
      <c r="F25" s="63">
        <v>18233</v>
      </c>
      <c r="G25" s="16"/>
      <c r="H25" s="13"/>
    </row>
    <row r="26" spans="1:8" ht="15" customHeight="1">
      <c r="A26" s="3"/>
      <c r="B26" s="7" t="s">
        <v>41</v>
      </c>
      <c r="C26" s="7"/>
      <c r="D26" s="63">
        <v>713</v>
      </c>
      <c r="E26" s="16"/>
      <c r="F26" s="63">
        <v>4319</v>
      </c>
      <c r="G26" s="16"/>
      <c r="H26" s="13" t="s">
        <v>1</v>
      </c>
    </row>
    <row r="27" spans="1:8" ht="15" customHeight="1">
      <c r="A27" s="3"/>
      <c r="B27" s="7" t="s">
        <v>12</v>
      </c>
      <c r="C27" s="7"/>
      <c r="D27" s="63">
        <v>6951</v>
      </c>
      <c r="E27" s="16"/>
      <c r="F27" s="63">
        <v>8446</v>
      </c>
      <c r="G27" s="16"/>
      <c r="H27" s="13" t="s">
        <v>1</v>
      </c>
    </row>
    <row r="28" spans="1:8" ht="24.75" customHeight="1" thickBot="1">
      <c r="A28" s="3"/>
      <c r="B28" s="7" t="s">
        <v>2</v>
      </c>
      <c r="C28" s="7"/>
      <c r="D28" s="64">
        <f>SUM(D15:D27)</f>
        <v>870090</v>
      </c>
      <c r="E28" s="16"/>
      <c r="F28" s="64">
        <f>SUM(F15:F27)</f>
        <v>792253</v>
      </c>
      <c r="G28" s="16"/>
      <c r="H28" s="13"/>
    </row>
    <row r="29" spans="1:8" ht="15" customHeight="1">
      <c r="A29" s="3"/>
      <c r="B29" s="7"/>
      <c r="C29" s="7"/>
      <c r="D29" s="65" t="s">
        <v>1</v>
      </c>
      <c r="E29" s="16"/>
      <c r="F29" s="65"/>
      <c r="G29" s="16"/>
      <c r="H29" s="13"/>
    </row>
    <row r="30" spans="1:8" ht="15" customHeight="1">
      <c r="A30" s="3"/>
      <c r="B30" s="14" t="s">
        <v>8</v>
      </c>
      <c r="C30" s="14"/>
      <c r="D30" s="63" t="s">
        <v>1</v>
      </c>
      <c r="E30" s="16"/>
      <c r="F30" s="63" t="s">
        <v>1</v>
      </c>
      <c r="G30" s="16"/>
      <c r="H30" s="13"/>
    </row>
    <row r="31" spans="1:8" ht="15" customHeight="1">
      <c r="A31" s="3"/>
      <c r="B31" s="7"/>
      <c r="C31" s="7"/>
      <c r="D31" s="63"/>
      <c r="E31" s="16"/>
      <c r="F31" s="63"/>
      <c r="G31" s="16"/>
      <c r="H31" s="13"/>
    </row>
    <row r="32" spans="1:8" ht="15" customHeight="1">
      <c r="A32" s="3"/>
      <c r="B32" s="7" t="s">
        <v>14</v>
      </c>
      <c r="C32" s="7"/>
      <c r="D32" s="63">
        <v>317142</v>
      </c>
      <c r="E32" s="16"/>
      <c r="F32" s="63">
        <v>357760</v>
      </c>
      <c r="G32" s="16"/>
      <c r="H32" s="13"/>
    </row>
    <row r="33" spans="1:8" ht="15" customHeight="1">
      <c r="A33" s="3"/>
      <c r="B33" s="7" t="s">
        <v>54</v>
      </c>
      <c r="C33" s="7"/>
      <c r="D33" s="63">
        <v>139241</v>
      </c>
      <c r="E33" s="16"/>
      <c r="F33" s="63">
        <v>8462</v>
      </c>
      <c r="G33" s="16"/>
      <c r="H33" s="13"/>
    </row>
    <row r="34" spans="1:8" ht="15" customHeight="1">
      <c r="A34" s="3"/>
      <c r="B34" s="7" t="s">
        <v>55</v>
      </c>
      <c r="C34" s="7"/>
      <c r="D34" s="63">
        <v>9888</v>
      </c>
      <c r="E34" s="16"/>
      <c r="F34" s="63">
        <v>9813</v>
      </c>
      <c r="G34" s="16"/>
      <c r="H34" s="13"/>
    </row>
    <row r="35" spans="1:8" ht="15" customHeight="1">
      <c r="A35" s="3"/>
      <c r="B35" s="7" t="s">
        <v>61</v>
      </c>
      <c r="C35" s="7"/>
      <c r="D35" s="63">
        <v>1069</v>
      </c>
      <c r="E35" s="16"/>
      <c r="F35" s="63">
        <v>1165</v>
      </c>
      <c r="G35" s="16"/>
      <c r="H35" s="13"/>
    </row>
    <row r="36" spans="1:8" ht="15" customHeight="1">
      <c r="A36" s="3"/>
      <c r="B36" s="7" t="s">
        <v>58</v>
      </c>
      <c r="C36" s="7"/>
      <c r="D36" s="63">
        <v>47632</v>
      </c>
      <c r="E36" s="16"/>
      <c r="F36" s="63">
        <v>52135</v>
      </c>
      <c r="G36" s="16"/>
      <c r="H36" s="13"/>
    </row>
    <row r="37" spans="1:8" ht="15" customHeight="1">
      <c r="A37" s="3"/>
      <c r="B37" s="7" t="s">
        <v>9</v>
      </c>
      <c r="C37" s="7"/>
      <c r="D37" s="66">
        <f>SUM(D32:D36)</f>
        <v>514972</v>
      </c>
      <c r="E37" s="16"/>
      <c r="F37" s="66">
        <f>SUM(F32:F36)</f>
        <v>429335</v>
      </c>
      <c r="G37" s="16"/>
      <c r="H37" s="13"/>
    </row>
    <row r="38" spans="1:8" ht="15" customHeight="1">
      <c r="A38" s="3"/>
      <c r="B38" s="7"/>
      <c r="C38" s="16" t="s">
        <v>1</v>
      </c>
      <c r="D38" s="63"/>
      <c r="E38" s="16"/>
      <c r="F38" s="63"/>
      <c r="G38" s="16"/>
      <c r="H38" s="13"/>
    </row>
    <row r="39" spans="1:8" ht="15" customHeight="1">
      <c r="A39" s="3"/>
      <c r="B39" s="7"/>
      <c r="C39" s="7"/>
      <c r="D39" s="63"/>
      <c r="E39" s="16"/>
      <c r="F39" s="63"/>
      <c r="G39" s="16"/>
      <c r="H39" s="13"/>
    </row>
    <row r="40" spans="1:8" ht="15" customHeight="1">
      <c r="A40" s="3"/>
      <c r="B40" s="14" t="s">
        <v>40</v>
      </c>
      <c r="C40" s="7"/>
      <c r="D40" s="67">
        <v>194119</v>
      </c>
      <c r="E40" s="16"/>
      <c r="F40" s="67">
        <v>199573</v>
      </c>
      <c r="G40" s="16"/>
      <c r="H40" s="13"/>
    </row>
    <row r="41" spans="1:8" ht="15" customHeight="1">
      <c r="A41" s="3"/>
      <c r="B41" s="7"/>
      <c r="C41" s="7"/>
      <c r="D41" s="65"/>
      <c r="E41" s="16"/>
      <c r="F41" s="65"/>
      <c r="G41" s="16"/>
      <c r="H41" s="13"/>
    </row>
    <row r="42" spans="1:8" ht="15" customHeight="1">
      <c r="A42" s="3"/>
      <c r="B42" s="14" t="s">
        <v>65</v>
      </c>
      <c r="C42" s="14"/>
      <c r="D42" s="63"/>
      <c r="E42" s="16"/>
      <c r="F42" s="63"/>
      <c r="G42" s="16"/>
      <c r="H42" s="13"/>
    </row>
    <row r="43" spans="1:8" ht="15" customHeight="1">
      <c r="A43" s="3"/>
      <c r="B43" s="7"/>
      <c r="C43" s="7"/>
      <c r="D43" s="63"/>
      <c r="E43" s="16"/>
      <c r="F43" s="63"/>
      <c r="G43" s="16"/>
      <c r="H43" s="13"/>
    </row>
    <row r="44" spans="1:8" ht="15" customHeight="1">
      <c r="A44" s="3"/>
      <c r="B44" s="7" t="s">
        <v>10</v>
      </c>
      <c r="C44" s="7"/>
      <c r="D44" s="63">
        <f>+statementofchangesInEquity!B44</f>
        <v>113280</v>
      </c>
      <c r="E44" s="16"/>
      <c r="F44" s="63">
        <v>110680</v>
      </c>
      <c r="G44" s="16"/>
      <c r="H44" s="13"/>
    </row>
    <row r="45" spans="1:8" ht="15" customHeight="1">
      <c r="A45" s="3"/>
      <c r="B45" s="7" t="s">
        <v>49</v>
      </c>
      <c r="C45" s="7"/>
      <c r="D45" s="63">
        <f>+statementofchangesInEquity!C44</f>
        <v>-2013</v>
      </c>
      <c r="E45" s="16"/>
      <c r="F45" s="63">
        <v>-3262</v>
      </c>
      <c r="G45" s="16"/>
      <c r="H45" s="13"/>
    </row>
    <row r="46" spans="1:8" ht="15" customHeight="1">
      <c r="A46" s="3"/>
      <c r="B46" s="7" t="s">
        <v>63</v>
      </c>
      <c r="C46" s="7"/>
      <c r="D46" s="63">
        <f>+statementofchangesInEquity!D44</f>
        <v>16489</v>
      </c>
      <c r="E46" s="16"/>
      <c r="F46" s="63">
        <v>15483</v>
      </c>
      <c r="G46" s="16"/>
      <c r="H46" s="13"/>
    </row>
    <row r="47" spans="1:8" ht="15" customHeight="1">
      <c r="A47" s="3"/>
      <c r="B47" s="7" t="s">
        <v>64</v>
      </c>
      <c r="C47" s="7"/>
      <c r="D47" s="63">
        <f>+statementofchangesInEquity!E44</f>
        <v>40769</v>
      </c>
      <c r="E47" s="16"/>
      <c r="F47" s="63">
        <v>40769</v>
      </c>
      <c r="G47" s="16"/>
      <c r="H47" s="13"/>
    </row>
    <row r="48" spans="1:8" ht="15" customHeight="1">
      <c r="A48" s="3"/>
      <c r="B48" s="7" t="s">
        <v>62</v>
      </c>
      <c r="C48" s="7"/>
      <c r="D48" s="63">
        <f>+statementofchangesInEquity!F44</f>
        <v>876</v>
      </c>
      <c r="E48" s="16"/>
      <c r="F48" s="63">
        <v>-630</v>
      </c>
      <c r="G48" s="16"/>
      <c r="H48" s="13"/>
    </row>
    <row r="49" spans="1:8" ht="15" customHeight="1">
      <c r="A49" s="3"/>
      <c r="B49" s="7" t="s">
        <v>86</v>
      </c>
      <c r="C49" s="7"/>
      <c r="D49" s="63">
        <f>+statementofchangesInEquity!G44</f>
        <v>5222</v>
      </c>
      <c r="E49" s="16"/>
      <c r="F49" s="63">
        <v>5222</v>
      </c>
      <c r="G49" s="16"/>
      <c r="H49" s="13"/>
    </row>
    <row r="50" spans="1:8" ht="15" customHeight="1">
      <c r="A50" s="3"/>
      <c r="B50" s="7" t="s">
        <v>83</v>
      </c>
      <c r="C50" s="7"/>
      <c r="D50" s="63">
        <f>+statementofchangesInEquity!H44</f>
        <v>-13624</v>
      </c>
      <c r="E50" s="16"/>
      <c r="F50" s="63">
        <v>-4917</v>
      </c>
      <c r="G50" s="16"/>
      <c r="H50" s="13"/>
    </row>
    <row r="51" spans="1:8" ht="15" customHeight="1">
      <c r="A51" s="3"/>
      <c r="B51" s="7"/>
      <c r="C51" s="16" t="s">
        <v>1</v>
      </c>
      <c r="D51" s="66">
        <f>SUM(D44:D50)</f>
        <v>160999</v>
      </c>
      <c r="E51" s="16"/>
      <c r="F51" s="66">
        <f>SUM(F44:F50)</f>
        <v>163345</v>
      </c>
      <c r="G51" s="16"/>
      <c r="H51" s="13"/>
    </row>
    <row r="52" spans="1:8" ht="15" customHeight="1">
      <c r="A52" s="3"/>
      <c r="B52" s="7"/>
      <c r="C52" s="16" t="s">
        <v>1</v>
      </c>
      <c r="D52" s="63"/>
      <c r="E52" s="16"/>
      <c r="F52" s="63"/>
      <c r="G52" s="16"/>
      <c r="H52" s="13"/>
    </row>
    <row r="53" spans="1:8" ht="24.75" customHeight="1" thickBot="1">
      <c r="A53" s="3"/>
      <c r="B53" s="7" t="s">
        <v>66</v>
      </c>
      <c r="C53" s="7"/>
      <c r="D53" s="68">
        <f>+D51+D40+D37</f>
        <v>870090</v>
      </c>
      <c r="E53" s="17"/>
      <c r="F53" s="68">
        <f>+F51+F40+F37</f>
        <v>792253</v>
      </c>
      <c r="G53" s="16"/>
      <c r="H53" s="13"/>
    </row>
    <row r="54" spans="1:8" ht="15" customHeight="1">
      <c r="A54" s="3"/>
      <c r="B54" s="3"/>
      <c r="C54" s="3"/>
      <c r="D54" s="54"/>
      <c r="E54" s="18"/>
      <c r="F54" s="54"/>
      <c r="G54" s="18"/>
      <c r="H54" s="13"/>
    </row>
    <row r="55" spans="1:8" ht="15" customHeight="1">
      <c r="A55" s="3"/>
      <c r="B55" s="131" t="s">
        <v>120</v>
      </c>
      <c r="C55" s="132"/>
      <c r="D55" s="98"/>
      <c r="E55" s="133"/>
      <c r="F55" s="134"/>
      <c r="G55" s="18"/>
      <c r="H55" s="13"/>
    </row>
    <row r="56" spans="1:8" ht="15" customHeight="1">
      <c r="A56" s="3"/>
      <c r="B56" s="135"/>
      <c r="C56" s="2"/>
      <c r="D56" s="54"/>
      <c r="E56" s="19"/>
      <c r="F56" s="136"/>
      <c r="G56" s="18"/>
      <c r="H56" s="13"/>
    </row>
    <row r="57" spans="1:8" ht="15" customHeight="1" thickBot="1">
      <c r="A57" s="3"/>
      <c r="B57" s="137" t="s">
        <v>121</v>
      </c>
      <c r="C57" s="2"/>
      <c r="D57" s="56">
        <f>ROUND(+D51/D60*100,0)</f>
        <v>72</v>
      </c>
      <c r="E57" s="19"/>
      <c r="F57" s="138">
        <f>ROUND(+F51/F60*100,0)</f>
        <v>75</v>
      </c>
      <c r="G57" s="18"/>
      <c r="H57" s="13"/>
    </row>
    <row r="58" spans="1:8" ht="15" customHeight="1">
      <c r="A58" s="3"/>
      <c r="B58" s="139"/>
      <c r="C58" s="2"/>
      <c r="D58" s="119"/>
      <c r="E58" s="19"/>
      <c r="F58" s="140"/>
      <c r="G58" s="18"/>
      <c r="H58" s="13"/>
    </row>
    <row r="59" spans="1:8" ht="15" customHeight="1">
      <c r="A59" s="3"/>
      <c r="B59" s="141" t="s">
        <v>123</v>
      </c>
      <c r="C59" s="39"/>
      <c r="D59" s="54"/>
      <c r="E59" s="19"/>
      <c r="F59" s="136"/>
      <c r="G59" s="18"/>
      <c r="H59" s="13"/>
    </row>
    <row r="60" spans="1:8" ht="15" customHeight="1">
      <c r="A60" s="3"/>
      <c r="B60" s="141" t="s">
        <v>124</v>
      </c>
      <c r="C60" s="39"/>
      <c r="D60" s="54">
        <v>223732</v>
      </c>
      <c r="E60" s="19"/>
      <c r="F60" s="136">
        <v>216778</v>
      </c>
      <c r="G60" s="18"/>
      <c r="H60" s="13"/>
    </row>
    <row r="61" spans="1:8" ht="15" customHeight="1">
      <c r="A61" s="3"/>
      <c r="B61" s="142"/>
      <c r="C61" s="143"/>
      <c r="D61" s="121"/>
      <c r="E61" s="144"/>
      <c r="F61" s="145"/>
      <c r="G61" s="18"/>
      <c r="H61" s="13"/>
    </row>
    <row r="62" spans="1:8" ht="15" customHeight="1">
      <c r="A62" s="3"/>
      <c r="C62" s="3"/>
      <c r="D62" s="119"/>
      <c r="E62" s="18"/>
      <c r="F62" s="119"/>
      <c r="G62" s="18"/>
      <c r="H62" s="13"/>
    </row>
    <row r="63" spans="1:8" ht="15" customHeight="1">
      <c r="A63" s="3"/>
      <c r="B63" s="131" t="s">
        <v>119</v>
      </c>
      <c r="C63" s="132"/>
      <c r="D63" s="146"/>
      <c r="E63" s="133"/>
      <c r="F63" s="126"/>
      <c r="G63" s="18"/>
      <c r="H63" s="13"/>
    </row>
    <row r="64" spans="1:8" ht="15" customHeight="1">
      <c r="A64" s="3"/>
      <c r="B64" s="135"/>
      <c r="C64" s="2"/>
      <c r="D64" s="119"/>
      <c r="E64" s="19"/>
      <c r="F64" s="140"/>
      <c r="G64" s="18"/>
      <c r="H64" s="13"/>
    </row>
    <row r="65" spans="1:8" ht="15" customHeight="1" thickBot="1">
      <c r="A65" s="3"/>
      <c r="B65" s="137" t="s">
        <v>118</v>
      </c>
      <c r="C65" s="2"/>
      <c r="D65" s="130">
        <v>144</v>
      </c>
      <c r="E65" s="19"/>
      <c r="F65" s="127">
        <v>151</v>
      </c>
      <c r="G65" s="18"/>
      <c r="H65" s="13"/>
    </row>
    <row r="66" spans="1:8" ht="15" customHeight="1">
      <c r="A66" s="3"/>
      <c r="B66" s="137"/>
      <c r="C66" s="2"/>
      <c r="D66" s="54"/>
      <c r="E66" s="19"/>
      <c r="F66" s="136"/>
      <c r="G66" s="18"/>
      <c r="H66" s="13"/>
    </row>
    <row r="67" spans="1:8" ht="15" customHeight="1">
      <c r="A67" s="3"/>
      <c r="B67" s="141" t="s">
        <v>125</v>
      </c>
      <c r="C67" s="39"/>
      <c r="E67" s="19"/>
      <c r="F67" s="136"/>
      <c r="G67" s="18"/>
      <c r="H67" s="13"/>
    </row>
    <row r="68" spans="1:8" ht="15" customHeight="1">
      <c r="A68" s="3"/>
      <c r="B68" s="141" t="s">
        <v>126</v>
      </c>
      <c r="C68" s="39"/>
      <c r="D68" s="54">
        <v>111866</v>
      </c>
      <c r="E68" s="19"/>
      <c r="F68" s="136">
        <v>108389</v>
      </c>
      <c r="G68" s="18"/>
      <c r="H68" s="13"/>
    </row>
    <row r="69" spans="1:8" ht="15" customHeight="1">
      <c r="A69" s="3"/>
      <c r="B69" s="128"/>
      <c r="C69" s="143"/>
      <c r="D69" s="129"/>
      <c r="E69" s="144"/>
      <c r="F69" s="147"/>
      <c r="G69" s="18"/>
      <c r="H69" s="13"/>
    </row>
    <row r="70" spans="1:8" ht="15" customHeight="1">
      <c r="A70" s="3"/>
      <c r="B70" s="3"/>
      <c r="C70" s="3"/>
      <c r="D70" s="55"/>
      <c r="E70" s="18"/>
      <c r="F70" s="18"/>
      <c r="G70" s="18"/>
      <c r="H70" s="13"/>
    </row>
    <row r="71" spans="1:8" ht="15" customHeight="1">
      <c r="A71" s="3"/>
      <c r="B71" s="3" t="s">
        <v>59</v>
      </c>
      <c r="C71" s="3"/>
      <c r="D71" s="55"/>
      <c r="E71" s="18"/>
      <c r="F71" s="18"/>
      <c r="G71" s="18"/>
      <c r="H71" s="13"/>
    </row>
    <row r="72" spans="1:8" ht="15" customHeight="1">
      <c r="A72" s="3"/>
      <c r="B72" s="3" t="s">
        <v>115</v>
      </c>
      <c r="C72" s="3"/>
      <c r="D72" s="55"/>
      <c r="E72" s="18"/>
      <c r="F72" s="18"/>
      <c r="G72" s="18"/>
      <c r="H72" s="13"/>
    </row>
    <row r="73" spans="1:8" ht="15" customHeight="1">
      <c r="A73" s="3"/>
      <c r="B73" s="3" t="s">
        <v>115</v>
      </c>
      <c r="C73" s="3"/>
      <c r="D73" s="55"/>
      <c r="E73" s="18"/>
      <c r="F73" s="18"/>
      <c r="G73" s="18"/>
      <c r="H73" s="13"/>
    </row>
    <row r="74" spans="1:8" ht="15" customHeight="1">
      <c r="A74" s="3"/>
      <c r="B74" s="3"/>
      <c r="C74" s="3"/>
      <c r="D74" s="55"/>
      <c r="E74" s="18"/>
      <c r="F74" s="18"/>
      <c r="G74" s="18"/>
      <c r="H74" s="13"/>
    </row>
    <row r="75" spans="1:8" ht="15" customHeight="1">
      <c r="A75" s="3"/>
      <c r="B75" s="3"/>
      <c r="C75" s="3"/>
      <c r="D75" s="55"/>
      <c r="E75" s="18"/>
      <c r="F75" s="18"/>
      <c r="G75" s="18"/>
      <c r="H75" s="13"/>
    </row>
  </sheetData>
  <mergeCells count="3">
    <mergeCell ref="B7:F7"/>
    <mergeCell ref="B3:F3"/>
    <mergeCell ref="B4:F4"/>
  </mergeCells>
  <printOptions horizontalCentered="1"/>
  <pageMargins left="0.7480314960629921" right="0.7480314960629921" top="0.984251968503937" bottom="0.3937007874015748" header="0.5118110236220472" footer="0.1968503937007874"/>
  <pageSetup fitToHeight="1" fitToWidth="1" horizontalDpi="300" verticalDpi="300" orientation="portrait" paperSize="9" scale="69" r:id="rId2"/>
  <headerFooter alignWithMargins="0">
    <oddFooter xml:space="preserve">&amp;R&amp;8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Q50"/>
  <sheetViews>
    <sheetView zoomScale="85" zoomScaleNormal="85" workbookViewId="0" topLeftCell="A28">
      <selection activeCell="B32" sqref="B32"/>
    </sheetView>
  </sheetViews>
  <sheetFormatPr defaultColWidth="9.140625" defaultRowHeight="12.75"/>
  <cols>
    <col min="1" max="1" width="56.421875" style="0" customWidth="1"/>
    <col min="2" max="2" width="11.28125" style="0" bestFit="1" customWidth="1"/>
    <col min="3" max="3" width="11.421875" style="0" bestFit="1" customWidth="1"/>
    <col min="4" max="4" width="11.00390625" style="0" customWidth="1"/>
    <col min="5" max="5" width="11.28125" style="0" bestFit="1" customWidth="1"/>
    <col min="6" max="6" width="14.421875" style="0" bestFit="1" customWidth="1"/>
    <col min="7" max="7" width="15.421875" style="0" bestFit="1" customWidth="1"/>
    <col min="8" max="8" width="16.421875" style="0" bestFit="1" customWidth="1"/>
    <col min="9" max="9" width="1.1484375" style="0" hidden="1" customWidth="1"/>
    <col min="10" max="10" width="1.1484375" style="0" customWidth="1"/>
    <col min="11" max="11" width="10.8515625" style="0" customWidth="1"/>
    <col min="12" max="147" width="16.00390625" style="39" customWidth="1"/>
    <col min="148" max="16384" width="16.00390625" style="0" customWidth="1"/>
  </cols>
  <sheetData>
    <row r="1" spans="1:7" ht="15">
      <c r="A1" s="3"/>
      <c r="B1" s="3"/>
      <c r="C1" s="3"/>
      <c r="D1" s="3"/>
      <c r="E1" s="3"/>
      <c r="F1" s="3"/>
      <c r="G1" s="3"/>
    </row>
    <row r="2" spans="1:11" ht="18">
      <c r="A2" s="155" t="s">
        <v>15</v>
      </c>
      <c r="B2" s="155"/>
      <c r="C2" s="155"/>
      <c r="D2" s="155"/>
      <c r="E2" s="155"/>
      <c r="F2" s="155"/>
      <c r="G2" s="155"/>
      <c r="H2" s="155"/>
      <c r="I2" s="155"/>
      <c r="J2" s="155"/>
      <c r="K2" s="155"/>
    </row>
    <row r="3" spans="1:11" ht="12.75">
      <c r="A3" s="151" t="s">
        <v>4</v>
      </c>
      <c r="B3" s="151"/>
      <c r="C3" s="151"/>
      <c r="D3" s="151"/>
      <c r="E3" s="151"/>
      <c r="F3" s="151"/>
      <c r="G3" s="151"/>
      <c r="H3" s="151"/>
      <c r="I3" s="151"/>
      <c r="J3" s="151"/>
      <c r="K3" s="151"/>
    </row>
    <row r="4" spans="1:7" ht="15">
      <c r="A4" s="3"/>
      <c r="B4" s="3"/>
      <c r="C4" s="3"/>
      <c r="D4" s="3"/>
      <c r="E4" s="3"/>
      <c r="F4" s="3"/>
      <c r="G4" s="3"/>
    </row>
    <row r="5" spans="1:7" ht="15">
      <c r="A5" s="3"/>
      <c r="B5" s="3"/>
      <c r="C5" s="3"/>
      <c r="D5" s="3"/>
      <c r="E5" s="3"/>
      <c r="F5" s="3"/>
      <c r="G5" s="3"/>
    </row>
    <row r="6" spans="1:11" ht="18">
      <c r="A6" s="158" t="s">
        <v>23</v>
      </c>
      <c r="B6" s="158"/>
      <c r="C6" s="158"/>
      <c r="D6" s="158"/>
      <c r="E6" s="158"/>
      <c r="F6" s="158"/>
      <c r="G6" s="158"/>
      <c r="H6" s="158"/>
      <c r="I6" s="158"/>
      <c r="J6" s="158"/>
      <c r="K6" s="158"/>
    </row>
    <row r="7" spans="1:11" ht="15.75">
      <c r="A7" s="156" t="s">
        <v>105</v>
      </c>
      <c r="B7" s="157"/>
      <c r="C7" s="157"/>
      <c r="D7" s="157"/>
      <c r="E7" s="157"/>
      <c r="F7" s="157"/>
      <c r="G7" s="157"/>
      <c r="H7" s="157"/>
      <c r="I7" s="157"/>
      <c r="J7" s="157"/>
      <c r="K7" s="157"/>
    </row>
    <row r="8" spans="1:7" ht="15">
      <c r="A8" s="3" t="s">
        <v>1</v>
      </c>
      <c r="B8" s="3"/>
      <c r="C8" s="3"/>
      <c r="D8" s="3"/>
      <c r="E8" s="3"/>
      <c r="F8" s="3"/>
      <c r="G8" s="3"/>
    </row>
    <row r="9" spans="1:11" ht="15.75">
      <c r="A9" s="75"/>
      <c r="B9" s="159" t="s">
        <v>69</v>
      </c>
      <c r="C9" s="160"/>
      <c r="D9" s="160"/>
      <c r="E9" s="160"/>
      <c r="F9" s="160"/>
      <c r="G9" s="160"/>
      <c r="H9" s="160"/>
      <c r="I9" s="160"/>
      <c r="J9" s="160"/>
      <c r="K9" s="161"/>
    </row>
    <row r="10" spans="1:11" ht="15.75">
      <c r="A10" s="52"/>
      <c r="B10" s="78"/>
      <c r="C10" s="79"/>
      <c r="D10" s="152" t="s">
        <v>44</v>
      </c>
      <c r="E10" s="153"/>
      <c r="F10" s="153"/>
      <c r="G10" s="154"/>
      <c r="H10" s="80" t="s">
        <v>43</v>
      </c>
      <c r="I10" s="81"/>
      <c r="J10" s="81"/>
      <c r="K10" s="82"/>
    </row>
    <row r="11" spans="1:11" ht="15.75">
      <c r="A11" s="83"/>
      <c r="B11" s="73"/>
      <c r="C11" s="73"/>
      <c r="D11" s="73"/>
      <c r="E11" s="73"/>
      <c r="F11" s="84"/>
      <c r="G11" s="74" t="s">
        <v>1</v>
      </c>
      <c r="H11" s="85" t="s">
        <v>1</v>
      </c>
      <c r="I11" s="86"/>
      <c r="J11" s="86"/>
      <c r="K11" s="73"/>
    </row>
    <row r="12" spans="1:11" ht="15.75">
      <c r="A12" s="83"/>
      <c r="B12" s="73" t="s">
        <v>36</v>
      </c>
      <c r="C12" s="73" t="s">
        <v>47</v>
      </c>
      <c r="D12" s="73" t="s">
        <v>36</v>
      </c>
      <c r="E12" s="73" t="s">
        <v>39</v>
      </c>
      <c r="F12" s="83" t="s">
        <v>38</v>
      </c>
      <c r="G12" s="74" t="s">
        <v>78</v>
      </c>
      <c r="H12" s="87" t="s">
        <v>79</v>
      </c>
      <c r="I12" s="88"/>
      <c r="J12" s="88"/>
      <c r="K12" s="89"/>
    </row>
    <row r="13" spans="1:11" ht="15.75">
      <c r="A13" s="83"/>
      <c r="B13" s="90" t="s">
        <v>35</v>
      </c>
      <c r="C13" s="90" t="s">
        <v>48</v>
      </c>
      <c r="D13" s="90" t="s">
        <v>37</v>
      </c>
      <c r="E13" s="90" t="s">
        <v>34</v>
      </c>
      <c r="F13" s="83" t="s">
        <v>34</v>
      </c>
      <c r="G13" s="74" t="s">
        <v>34</v>
      </c>
      <c r="H13" s="87" t="s">
        <v>82</v>
      </c>
      <c r="I13" s="88"/>
      <c r="J13" s="88"/>
      <c r="K13" s="73" t="s">
        <v>19</v>
      </c>
    </row>
    <row r="14" spans="1:11" ht="15.75">
      <c r="A14" s="91" t="s">
        <v>1</v>
      </c>
      <c r="B14" s="92" t="s">
        <v>0</v>
      </c>
      <c r="C14" s="92" t="s">
        <v>0</v>
      </c>
      <c r="D14" s="92" t="s">
        <v>0</v>
      </c>
      <c r="E14" s="92" t="s">
        <v>0</v>
      </c>
      <c r="F14" s="92" t="s">
        <v>0</v>
      </c>
      <c r="G14" s="92" t="s">
        <v>0</v>
      </c>
      <c r="H14" s="93" t="s">
        <v>0</v>
      </c>
      <c r="I14" s="94"/>
      <c r="J14" s="94"/>
      <c r="K14" s="92" t="s">
        <v>0</v>
      </c>
    </row>
    <row r="15" spans="1:11" ht="15">
      <c r="A15" s="52"/>
      <c r="B15" s="47"/>
      <c r="C15" s="47"/>
      <c r="D15" s="47"/>
      <c r="E15" s="47"/>
      <c r="F15" s="95"/>
      <c r="G15" s="95"/>
      <c r="H15" s="47"/>
      <c r="I15" s="47"/>
      <c r="J15" s="47"/>
      <c r="K15" s="47"/>
    </row>
    <row r="16" spans="1:11" ht="15.75">
      <c r="A16" s="96" t="s">
        <v>77</v>
      </c>
      <c r="B16" s="54">
        <v>110680</v>
      </c>
      <c r="C16" s="54">
        <v>-6659</v>
      </c>
      <c r="D16" s="54">
        <v>16823</v>
      </c>
      <c r="E16" s="54">
        <v>40769</v>
      </c>
      <c r="F16" s="54">
        <v>-324</v>
      </c>
      <c r="G16" s="54">
        <v>0</v>
      </c>
      <c r="H16" s="54">
        <v>-19864</v>
      </c>
      <c r="I16" s="54"/>
      <c r="J16" s="54"/>
      <c r="K16" s="54">
        <f>SUM(B16:H16)</f>
        <v>141425</v>
      </c>
    </row>
    <row r="17" spans="1:11" ht="15.75">
      <c r="A17" s="96"/>
      <c r="B17" s="54"/>
      <c r="C17" s="54"/>
      <c r="D17" s="54"/>
      <c r="E17" s="54"/>
      <c r="F17" s="54"/>
      <c r="G17" s="54"/>
      <c r="H17" s="54"/>
      <c r="I17" s="54"/>
      <c r="J17" s="54"/>
      <c r="K17" s="54"/>
    </row>
    <row r="18" spans="1:11" ht="15.75">
      <c r="A18" s="96" t="s">
        <v>53</v>
      </c>
      <c r="B18" s="54">
        <v>0</v>
      </c>
      <c r="C18" s="54">
        <v>-210</v>
      </c>
      <c r="D18" s="54">
        <v>-321</v>
      </c>
      <c r="E18" s="54">
        <v>0</v>
      </c>
      <c r="F18" s="54">
        <v>-629</v>
      </c>
      <c r="G18" s="54">
        <v>6961</v>
      </c>
      <c r="H18" s="54">
        <v>19560</v>
      </c>
      <c r="I18" s="97" t="s">
        <v>59</v>
      </c>
      <c r="J18" s="97" t="s">
        <v>1</v>
      </c>
      <c r="K18" s="54">
        <f>SUM(B18:H18)</f>
        <v>25361</v>
      </c>
    </row>
    <row r="19" spans="1:11" ht="15">
      <c r="A19" s="52"/>
      <c r="B19" s="54"/>
      <c r="C19" s="54"/>
      <c r="D19" s="54"/>
      <c r="E19" s="54"/>
      <c r="F19" s="54"/>
      <c r="G19" s="54"/>
      <c r="H19" s="54"/>
      <c r="I19" s="54"/>
      <c r="J19" s="54"/>
      <c r="K19" s="54"/>
    </row>
    <row r="20" spans="1:11" ht="15">
      <c r="A20" s="52"/>
      <c r="B20" s="98"/>
      <c r="C20" s="98"/>
      <c r="D20" s="98"/>
      <c r="E20" s="98"/>
      <c r="F20" s="98"/>
      <c r="G20" s="98"/>
      <c r="H20" s="98"/>
      <c r="I20" s="98"/>
      <c r="J20" s="98"/>
      <c r="K20" s="98"/>
    </row>
    <row r="21" spans="1:11" ht="15.75">
      <c r="A21" s="96" t="s">
        <v>106</v>
      </c>
      <c r="B21" s="54">
        <f aca="true" t="shared" si="0" ref="B21:H21">SUM(B16:B18)</f>
        <v>110680</v>
      </c>
      <c r="C21" s="54">
        <f t="shared" si="0"/>
        <v>-6869</v>
      </c>
      <c r="D21" s="54">
        <f t="shared" si="0"/>
        <v>16502</v>
      </c>
      <c r="E21" s="54">
        <f t="shared" si="0"/>
        <v>40769</v>
      </c>
      <c r="F21" s="54">
        <f t="shared" si="0"/>
        <v>-953</v>
      </c>
      <c r="G21" s="54">
        <f t="shared" si="0"/>
        <v>6961</v>
      </c>
      <c r="H21" s="54">
        <f t="shared" si="0"/>
        <v>-304</v>
      </c>
      <c r="I21" s="54"/>
      <c r="J21" s="54"/>
      <c r="K21" s="54">
        <f>SUM(K16:K18)</f>
        <v>166786</v>
      </c>
    </row>
    <row r="22" spans="1:11" ht="16.5" thickBot="1">
      <c r="A22" s="96"/>
      <c r="B22" s="99"/>
      <c r="C22" s="99"/>
      <c r="D22" s="99"/>
      <c r="E22" s="99"/>
      <c r="F22" s="99"/>
      <c r="G22" s="99"/>
      <c r="H22" s="99"/>
      <c r="I22" s="99"/>
      <c r="J22" s="99"/>
      <c r="K22" s="99"/>
    </row>
    <row r="23" spans="2:11" ht="15.75" thickTop="1">
      <c r="B23" s="19"/>
      <c r="C23" s="19"/>
      <c r="D23" s="19"/>
      <c r="E23" s="19"/>
      <c r="F23" s="19"/>
      <c r="G23" s="19"/>
      <c r="H23" s="19"/>
      <c r="I23" s="19"/>
      <c r="J23" s="19"/>
      <c r="K23" s="19"/>
    </row>
    <row r="24" spans="1:11" ht="15.75">
      <c r="A24" s="34"/>
      <c r="B24" s="38"/>
      <c r="C24" s="38"/>
      <c r="D24" s="38"/>
      <c r="E24" s="19"/>
      <c r="F24" s="19"/>
      <c r="G24" s="19"/>
      <c r="H24" s="38" t="s">
        <v>1</v>
      </c>
      <c r="I24" s="38"/>
      <c r="J24" s="38"/>
      <c r="K24" s="38"/>
    </row>
    <row r="25" spans="1:11" ht="15.75">
      <c r="A25" s="33"/>
      <c r="B25" s="19" t="s">
        <v>1</v>
      </c>
      <c r="C25" s="19"/>
      <c r="D25" s="19" t="s">
        <v>1</v>
      </c>
      <c r="E25" s="19" t="s">
        <v>1</v>
      </c>
      <c r="F25" s="19"/>
      <c r="G25" s="19"/>
      <c r="H25" s="19" t="s">
        <v>1</v>
      </c>
      <c r="I25" s="19"/>
      <c r="J25" s="19"/>
      <c r="K25" s="19" t="s">
        <v>1</v>
      </c>
    </row>
    <row r="28" spans="12:147" s="75" customFormat="1" ht="12.75">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row>
    <row r="29" spans="2:147" s="75" customFormat="1" ht="15.75">
      <c r="B29" s="159" t="s">
        <v>69</v>
      </c>
      <c r="C29" s="160"/>
      <c r="D29" s="160"/>
      <c r="E29" s="160"/>
      <c r="F29" s="160"/>
      <c r="G29" s="160"/>
      <c r="H29" s="160"/>
      <c r="I29" s="160"/>
      <c r="J29" s="160"/>
      <c r="K29" s="161"/>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row>
    <row r="30" spans="1:147" s="75" customFormat="1" ht="15.75">
      <c r="A30" s="52"/>
      <c r="B30" s="78"/>
      <c r="C30" s="79"/>
      <c r="D30" s="152" t="s">
        <v>44</v>
      </c>
      <c r="E30" s="153"/>
      <c r="F30" s="153"/>
      <c r="G30" s="154"/>
      <c r="H30" s="80" t="s">
        <v>43</v>
      </c>
      <c r="I30" s="81"/>
      <c r="J30" s="81"/>
      <c r="K30" s="82"/>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row>
    <row r="31" spans="1:147" s="75" customFormat="1" ht="15.75">
      <c r="A31" s="83"/>
      <c r="B31" s="73"/>
      <c r="C31" s="73"/>
      <c r="D31" s="73"/>
      <c r="E31" s="73"/>
      <c r="F31" s="84"/>
      <c r="G31" s="74" t="s">
        <v>1</v>
      </c>
      <c r="H31" s="85" t="s">
        <v>1</v>
      </c>
      <c r="I31" s="86"/>
      <c r="J31" s="86"/>
      <c r="K31" s="73"/>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row>
    <row r="32" spans="1:147" s="75" customFormat="1" ht="15.75">
      <c r="A32" s="83"/>
      <c r="B32" s="73" t="s">
        <v>36</v>
      </c>
      <c r="C32" s="73" t="s">
        <v>47</v>
      </c>
      <c r="D32" s="73" t="s">
        <v>36</v>
      </c>
      <c r="E32" s="73" t="s">
        <v>39</v>
      </c>
      <c r="F32" s="83" t="s">
        <v>38</v>
      </c>
      <c r="G32" s="74" t="s">
        <v>78</v>
      </c>
      <c r="H32" s="87" t="s">
        <v>79</v>
      </c>
      <c r="I32" s="88"/>
      <c r="J32" s="88"/>
      <c r="K32" s="89"/>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row>
    <row r="33" spans="1:147" s="75" customFormat="1" ht="15.75">
      <c r="A33" s="83"/>
      <c r="B33" s="90" t="s">
        <v>35</v>
      </c>
      <c r="C33" s="90" t="s">
        <v>48</v>
      </c>
      <c r="D33" s="90" t="s">
        <v>37</v>
      </c>
      <c r="E33" s="90" t="s">
        <v>34</v>
      </c>
      <c r="F33" s="83" t="s">
        <v>34</v>
      </c>
      <c r="G33" s="74" t="s">
        <v>34</v>
      </c>
      <c r="H33" s="87" t="s">
        <v>82</v>
      </c>
      <c r="I33" s="88"/>
      <c r="J33" s="88"/>
      <c r="K33" s="73" t="s">
        <v>19</v>
      </c>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row>
    <row r="34" spans="1:147" s="75" customFormat="1" ht="15.75">
      <c r="A34" s="91" t="s">
        <v>1</v>
      </c>
      <c r="B34" s="92" t="s">
        <v>0</v>
      </c>
      <c r="C34" s="92" t="s">
        <v>0</v>
      </c>
      <c r="D34" s="92" t="s">
        <v>0</v>
      </c>
      <c r="E34" s="92" t="s">
        <v>0</v>
      </c>
      <c r="F34" s="92" t="s">
        <v>0</v>
      </c>
      <c r="G34" s="92" t="s">
        <v>0</v>
      </c>
      <c r="H34" s="93" t="s">
        <v>0</v>
      </c>
      <c r="I34" s="94"/>
      <c r="J34" s="94"/>
      <c r="K34" s="92" t="s">
        <v>0</v>
      </c>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row>
    <row r="35" spans="1:147" s="75" customFormat="1" ht="15">
      <c r="A35" s="52"/>
      <c r="B35" s="47"/>
      <c r="C35" s="47"/>
      <c r="D35" s="47"/>
      <c r="E35" s="47"/>
      <c r="F35" s="95"/>
      <c r="G35" s="95"/>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row>
    <row r="36" spans="1:147" s="75" customFormat="1" ht="15.75">
      <c r="A36" s="96" t="s">
        <v>91</v>
      </c>
      <c r="B36" s="54">
        <v>110680</v>
      </c>
      <c r="C36" s="54">
        <v>-3262</v>
      </c>
      <c r="D36" s="54">
        <v>15483</v>
      </c>
      <c r="E36" s="54">
        <v>40769</v>
      </c>
      <c r="F36" s="54">
        <v>-630</v>
      </c>
      <c r="G36" s="54">
        <v>5222</v>
      </c>
      <c r="H36" s="54">
        <v>-4917</v>
      </c>
      <c r="I36" s="54"/>
      <c r="J36" s="54"/>
      <c r="K36" s="54">
        <f>SUM(B36:H36)</f>
        <v>163345</v>
      </c>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row>
    <row r="37" spans="1:147" s="75" customFormat="1" ht="15">
      <c r="A37" s="52" t="s">
        <v>102</v>
      </c>
      <c r="B37" s="54"/>
      <c r="C37" s="54"/>
      <c r="D37" s="54"/>
      <c r="E37" s="54"/>
      <c r="F37" s="54"/>
      <c r="G37" s="54"/>
      <c r="H37" s="54"/>
      <c r="I37" s="54"/>
      <c r="J37" s="54"/>
      <c r="K37" s="54"/>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row>
    <row r="38" spans="1:147" s="75" customFormat="1" ht="15">
      <c r="A38" s="52" t="s">
        <v>103</v>
      </c>
      <c r="B38" s="54">
        <v>0</v>
      </c>
      <c r="C38" s="54">
        <v>0</v>
      </c>
      <c r="D38" s="54">
        <v>0</v>
      </c>
      <c r="E38" s="54">
        <v>0</v>
      </c>
      <c r="F38" s="54">
        <v>0</v>
      </c>
      <c r="G38" s="54">
        <v>0</v>
      </c>
      <c r="H38" s="54">
        <v>-18362</v>
      </c>
      <c r="I38" s="54"/>
      <c r="J38" s="54"/>
      <c r="K38" s="54">
        <f>SUM(B38:H38)</f>
        <v>-18362</v>
      </c>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row>
    <row r="39" spans="1:147" s="75" customFormat="1" ht="15.75">
      <c r="A39" s="96" t="s">
        <v>90</v>
      </c>
      <c r="B39" s="98">
        <f aca="true" t="shared" si="1" ref="B39:H39">SUM(B36:B38)</f>
        <v>110680</v>
      </c>
      <c r="C39" s="98">
        <f t="shared" si="1"/>
        <v>-3262</v>
      </c>
      <c r="D39" s="98">
        <f t="shared" si="1"/>
        <v>15483</v>
      </c>
      <c r="E39" s="98">
        <f t="shared" si="1"/>
        <v>40769</v>
      </c>
      <c r="F39" s="98">
        <f t="shared" si="1"/>
        <v>-630</v>
      </c>
      <c r="G39" s="98">
        <f t="shared" si="1"/>
        <v>5222</v>
      </c>
      <c r="H39" s="98">
        <f t="shared" si="1"/>
        <v>-23279</v>
      </c>
      <c r="I39" s="98"/>
      <c r="J39" s="98"/>
      <c r="K39" s="98">
        <f>SUM(K36:K38)</f>
        <v>144983</v>
      </c>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row>
    <row r="40" spans="1:147" s="75" customFormat="1" ht="15.75">
      <c r="A40" s="96"/>
      <c r="B40" s="54"/>
      <c r="C40" s="54"/>
      <c r="D40" s="54"/>
      <c r="E40" s="54"/>
      <c r="F40" s="54"/>
      <c r="G40" s="54"/>
      <c r="H40" s="54"/>
      <c r="I40" s="54"/>
      <c r="J40" s="54"/>
      <c r="K40" s="54"/>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row>
    <row r="41" spans="1:147" s="75" customFormat="1" ht="15.75">
      <c r="A41" s="96" t="s">
        <v>53</v>
      </c>
      <c r="B41" s="54">
        <v>2600</v>
      </c>
      <c r="C41" s="54">
        <v>1249</v>
      </c>
      <c r="D41" s="54">
        <v>1006</v>
      </c>
      <c r="E41" s="54">
        <v>0</v>
      </c>
      <c r="F41" s="54">
        <v>1506</v>
      </c>
      <c r="G41" s="54">
        <v>0</v>
      </c>
      <c r="H41" s="54">
        <v>9655</v>
      </c>
      <c r="I41" s="97" t="s">
        <v>59</v>
      </c>
      <c r="J41" s="97" t="s">
        <v>1</v>
      </c>
      <c r="K41" s="54">
        <f>SUM(B41:H41)</f>
        <v>16016</v>
      </c>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row>
    <row r="42" spans="1:147" s="75" customFormat="1" ht="15">
      <c r="A42" s="52"/>
      <c r="B42" s="54"/>
      <c r="C42" s="54"/>
      <c r="D42" s="54"/>
      <c r="E42" s="54"/>
      <c r="F42" s="54"/>
      <c r="G42" s="54"/>
      <c r="H42" s="54"/>
      <c r="I42" s="54"/>
      <c r="J42" s="54"/>
      <c r="K42" s="54"/>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row>
    <row r="43" spans="1:147" s="75" customFormat="1" ht="15">
      <c r="A43" s="52"/>
      <c r="B43" s="98"/>
      <c r="C43" s="98"/>
      <c r="D43" s="98"/>
      <c r="E43" s="98"/>
      <c r="F43" s="98"/>
      <c r="G43" s="98"/>
      <c r="H43" s="98"/>
      <c r="I43" s="98"/>
      <c r="J43" s="98"/>
      <c r="K43" s="98"/>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row>
    <row r="44" spans="1:147" s="75" customFormat="1" ht="15.75">
      <c r="A44" s="96" t="s">
        <v>107</v>
      </c>
      <c r="B44" s="54">
        <f>SUM(B39:B42)</f>
        <v>113280</v>
      </c>
      <c r="C44" s="54">
        <f aca="true" t="shared" si="2" ref="C44:H44">SUM(C39:C42)</f>
        <v>-2013</v>
      </c>
      <c r="D44" s="54">
        <f t="shared" si="2"/>
        <v>16489</v>
      </c>
      <c r="E44" s="54">
        <f t="shared" si="2"/>
        <v>40769</v>
      </c>
      <c r="F44" s="54">
        <f t="shared" si="2"/>
        <v>876</v>
      </c>
      <c r="G44" s="54">
        <f t="shared" si="2"/>
        <v>5222</v>
      </c>
      <c r="H44" s="54">
        <f t="shared" si="2"/>
        <v>-13624</v>
      </c>
      <c r="I44" s="54"/>
      <c r="J44" s="54"/>
      <c r="K44" s="54">
        <f>SUM(K39:K42)</f>
        <v>160999</v>
      </c>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row>
    <row r="45" spans="1:147" s="75" customFormat="1" ht="16.5" thickBot="1">
      <c r="A45" s="96"/>
      <c r="B45" s="99"/>
      <c r="C45" s="99"/>
      <c r="D45" s="99"/>
      <c r="E45" s="99"/>
      <c r="F45" s="99"/>
      <c r="G45" s="99"/>
      <c r="H45" s="99"/>
      <c r="I45" s="99"/>
      <c r="J45" s="99"/>
      <c r="K45" s="99"/>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row>
    <row r="46" spans="2:147" s="75" customFormat="1" ht="15.75" thickTop="1">
      <c r="B46" s="54"/>
      <c r="C46" s="54"/>
      <c r="D46" s="54"/>
      <c r="E46" s="54"/>
      <c r="F46" s="54"/>
      <c r="G46" s="54"/>
      <c r="H46" s="54"/>
      <c r="I46" s="54"/>
      <c r="J46" s="54"/>
      <c r="K46" s="54"/>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row>
    <row r="47" spans="2:11" ht="15">
      <c r="B47" s="19"/>
      <c r="C47" s="19"/>
      <c r="D47" s="19" t="s">
        <v>1</v>
      </c>
      <c r="E47" s="19"/>
      <c r="F47" s="19" t="s">
        <v>1</v>
      </c>
      <c r="G47" s="19"/>
      <c r="H47" s="19"/>
      <c r="I47" s="19"/>
      <c r="J47" s="19"/>
      <c r="K47" s="19"/>
    </row>
    <row r="48" spans="1:11" ht="15">
      <c r="A48" s="52"/>
      <c r="B48" s="19"/>
      <c r="C48" s="19"/>
      <c r="D48" s="19"/>
      <c r="E48" s="19"/>
      <c r="F48" s="19"/>
      <c r="G48" s="19"/>
      <c r="H48" s="19"/>
      <c r="I48" s="19"/>
      <c r="J48" s="19"/>
      <c r="K48" s="19"/>
    </row>
    <row r="49" spans="2:11" ht="15">
      <c r="B49" s="38"/>
      <c r="C49" s="38"/>
      <c r="D49" s="38"/>
      <c r="E49" s="19"/>
      <c r="F49" s="19"/>
      <c r="G49" s="19"/>
      <c r="H49" s="38"/>
      <c r="I49" s="38"/>
      <c r="J49" s="38"/>
      <c r="K49" s="38"/>
    </row>
    <row r="50" spans="2:11" ht="15">
      <c r="B50" s="19"/>
      <c r="C50" s="19"/>
      <c r="D50" s="19"/>
      <c r="E50" s="19"/>
      <c r="F50" s="19"/>
      <c r="G50" s="19"/>
      <c r="H50" s="19" t="s">
        <v>1</v>
      </c>
      <c r="I50" s="19"/>
      <c r="J50" s="19"/>
      <c r="K50" s="19"/>
    </row>
  </sheetData>
  <mergeCells count="8">
    <mergeCell ref="D10:G10"/>
    <mergeCell ref="D30:G30"/>
    <mergeCell ref="A2:K2"/>
    <mergeCell ref="A7:K7"/>
    <mergeCell ref="A6:K6"/>
    <mergeCell ref="A3:K3"/>
    <mergeCell ref="B9:K9"/>
    <mergeCell ref="B29:K29"/>
  </mergeCells>
  <printOptions horizontalCentered="1"/>
  <pageMargins left="0.25" right="0.25" top="0.984251968503937" bottom="0.984251968503937" header="0.511811023622047" footer="0.511811023622047"/>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zoomScale="85" zoomScaleNormal="85" workbookViewId="0" topLeftCell="A28">
      <selection activeCell="A42" sqref="A42"/>
    </sheetView>
  </sheetViews>
  <sheetFormatPr defaultColWidth="9.140625" defaultRowHeight="12.75"/>
  <cols>
    <col min="1" max="1" width="48.57421875" style="0" customWidth="1"/>
    <col min="2" max="3" width="19.7109375" style="75" bestFit="1" customWidth="1"/>
    <col min="4" max="4" width="1.421875" style="47" customWidth="1"/>
    <col min="5" max="5" width="18.00390625" style="75" customWidth="1"/>
    <col min="6" max="6" width="17.28125" style="0" customWidth="1"/>
  </cols>
  <sheetData>
    <row r="1" spans="1:4" ht="15">
      <c r="A1" s="3"/>
      <c r="B1" s="52"/>
      <c r="C1" s="52"/>
      <c r="D1" s="52"/>
    </row>
    <row r="2" spans="1:6" ht="18">
      <c r="A2" s="155" t="s">
        <v>15</v>
      </c>
      <c r="B2" s="155"/>
      <c r="C2" s="155"/>
      <c r="D2" s="155"/>
      <c r="E2" s="155"/>
      <c r="F2" s="155"/>
    </row>
    <row r="3" spans="1:6" ht="12.75">
      <c r="A3" s="151" t="s">
        <v>4</v>
      </c>
      <c r="B3" s="151"/>
      <c r="C3" s="151"/>
      <c r="D3" s="151"/>
      <c r="E3" s="151"/>
      <c r="F3" s="151"/>
    </row>
    <row r="4" spans="1:4" ht="15">
      <c r="A4" s="3"/>
      <c r="B4" s="52"/>
      <c r="C4" s="52"/>
      <c r="D4" s="52"/>
    </row>
    <row r="5" spans="1:4" ht="15">
      <c r="A5" s="3"/>
      <c r="B5" s="52"/>
      <c r="C5" s="52"/>
      <c r="D5" s="52"/>
    </row>
    <row r="6" spans="1:6" ht="18">
      <c r="A6" s="158" t="s">
        <v>22</v>
      </c>
      <c r="B6" s="155"/>
      <c r="C6" s="155"/>
      <c r="D6" s="155"/>
      <c r="E6" s="155"/>
      <c r="F6" s="155"/>
    </row>
    <row r="7" spans="1:6" ht="15.75">
      <c r="A7" s="156" t="s">
        <v>105</v>
      </c>
      <c r="B7" s="156"/>
      <c r="C7" s="156"/>
      <c r="D7" s="156"/>
      <c r="E7" s="156"/>
      <c r="F7" s="156"/>
    </row>
    <row r="8" spans="1:4" ht="15">
      <c r="A8" s="3"/>
      <c r="B8" s="52"/>
      <c r="C8" s="52"/>
      <c r="D8" s="50"/>
    </row>
    <row r="9" spans="1:4" ht="15">
      <c r="A9" s="3"/>
      <c r="B9" s="52"/>
      <c r="C9" s="52"/>
      <c r="D9" s="50"/>
    </row>
    <row r="10" spans="1:6" ht="15">
      <c r="A10" s="3"/>
      <c r="B10" s="100"/>
      <c r="C10" s="100"/>
      <c r="D10" s="50"/>
      <c r="E10" s="101"/>
      <c r="F10" s="41"/>
    </row>
    <row r="11" spans="1:6" ht="15.75">
      <c r="A11" s="3"/>
      <c r="B11" s="89" t="s">
        <v>16</v>
      </c>
      <c r="C11" s="102" t="s">
        <v>16</v>
      </c>
      <c r="D11" s="74"/>
      <c r="E11" s="90" t="s">
        <v>45</v>
      </c>
      <c r="F11" s="29" t="s">
        <v>45</v>
      </c>
    </row>
    <row r="12" spans="1:6" ht="15.75">
      <c r="A12" s="3"/>
      <c r="B12" s="73">
        <v>40359</v>
      </c>
      <c r="C12" s="73">
        <v>39994</v>
      </c>
      <c r="D12" s="74"/>
      <c r="E12" s="73">
        <v>40359</v>
      </c>
      <c r="F12" s="73">
        <v>39994</v>
      </c>
    </row>
    <row r="13" spans="1:6" ht="15.75">
      <c r="A13" s="3" t="s">
        <v>1</v>
      </c>
      <c r="B13" s="89" t="s">
        <v>0</v>
      </c>
      <c r="C13" s="89" t="s">
        <v>0</v>
      </c>
      <c r="D13" s="74"/>
      <c r="E13" s="89" t="s">
        <v>0</v>
      </c>
      <c r="F13" s="30" t="s">
        <v>0</v>
      </c>
    </row>
    <row r="14" spans="1:6" ht="15">
      <c r="A14" s="3"/>
      <c r="B14" s="103"/>
      <c r="C14" s="103"/>
      <c r="D14" s="104"/>
      <c r="E14" s="105"/>
      <c r="F14" s="31"/>
    </row>
    <row r="15" spans="1:6" ht="15">
      <c r="A15" s="3"/>
      <c r="B15" s="104"/>
      <c r="C15" s="104"/>
      <c r="D15" s="104"/>
      <c r="E15" s="106"/>
      <c r="F15" s="32"/>
    </row>
    <row r="16" spans="1:6" ht="15">
      <c r="A16" s="3" t="s">
        <v>1</v>
      </c>
      <c r="B16" s="104"/>
      <c r="C16" s="104"/>
      <c r="D16" s="104"/>
      <c r="E16" s="106"/>
      <c r="F16" s="32"/>
    </row>
    <row r="17" spans="1:6" ht="15.75">
      <c r="A17" s="33" t="s">
        <v>17</v>
      </c>
      <c r="B17" s="49">
        <v>109701</v>
      </c>
      <c r="C17" s="49">
        <v>89632</v>
      </c>
      <c r="D17" s="49"/>
      <c r="E17" s="49">
        <v>360049</v>
      </c>
      <c r="F17" s="49">
        <v>286663</v>
      </c>
    </row>
    <row r="18" spans="1:6" ht="15.75">
      <c r="A18" s="33" t="s">
        <v>75</v>
      </c>
      <c r="B18" s="45">
        <v>166</v>
      </c>
      <c r="C18" s="45">
        <v>19251</v>
      </c>
      <c r="D18" s="49"/>
      <c r="E18" s="45">
        <v>658</v>
      </c>
      <c r="F18" s="45">
        <v>22253</v>
      </c>
    </row>
    <row r="19" spans="1:6" ht="15">
      <c r="A19" s="3"/>
      <c r="B19" s="49">
        <f>SUM(B17:B18)</f>
        <v>109867</v>
      </c>
      <c r="C19" s="49">
        <f>SUM(C17:C18)</f>
        <v>108883</v>
      </c>
      <c r="D19" s="49"/>
      <c r="E19" s="49">
        <f>SUM(E17:E18)</f>
        <v>360707</v>
      </c>
      <c r="F19" s="49">
        <f>SUM(F17:F18)</f>
        <v>308916</v>
      </c>
    </row>
    <row r="20" spans="1:6" ht="15">
      <c r="A20" s="3"/>
      <c r="B20" s="49"/>
      <c r="C20" s="49"/>
      <c r="D20" s="49"/>
      <c r="E20" s="49"/>
      <c r="F20" s="49"/>
    </row>
    <row r="21" spans="1:9" ht="15.75">
      <c r="A21" s="33" t="s">
        <v>42</v>
      </c>
      <c r="B21" s="49">
        <v>-93828</v>
      </c>
      <c r="C21" s="49">
        <v>-73616</v>
      </c>
      <c r="D21" s="49"/>
      <c r="E21" s="49">
        <v>-343351</v>
      </c>
      <c r="F21" s="49">
        <v>-280527</v>
      </c>
      <c r="I21" s="37"/>
    </row>
    <row r="22" spans="2:6" ht="15">
      <c r="B22" s="107"/>
      <c r="C22" s="107"/>
      <c r="D22" s="49"/>
      <c r="E22" s="107"/>
      <c r="F22" s="107"/>
    </row>
    <row r="23" spans="1:6" ht="15.75">
      <c r="A23" s="34" t="s">
        <v>111</v>
      </c>
      <c r="B23" s="49">
        <f>SUM(B19:B21)</f>
        <v>16039</v>
      </c>
      <c r="C23" s="49">
        <f>SUM(C19:C21)</f>
        <v>35267</v>
      </c>
      <c r="D23" s="49"/>
      <c r="E23" s="49">
        <f>SUM(E19:E21)</f>
        <v>17356</v>
      </c>
      <c r="F23" s="49">
        <f>SUM(F19:F21)</f>
        <v>28389</v>
      </c>
    </row>
    <row r="24" spans="1:6" ht="15.75">
      <c r="A24" s="33"/>
      <c r="B24" s="49"/>
      <c r="C24" s="49"/>
      <c r="D24" s="49"/>
      <c r="E24" s="49"/>
      <c r="F24" s="49"/>
    </row>
    <row r="25" spans="1:6" ht="15.75">
      <c r="A25" s="33" t="s">
        <v>18</v>
      </c>
      <c r="B25" s="49">
        <v>-644</v>
      </c>
      <c r="C25" s="49">
        <v>-678</v>
      </c>
      <c r="D25" s="49"/>
      <c r="E25" s="49">
        <v>-1977</v>
      </c>
      <c r="F25" s="49">
        <v>-2328</v>
      </c>
    </row>
    <row r="26" spans="1:6" ht="15.75">
      <c r="A26" s="35" t="s">
        <v>1</v>
      </c>
      <c r="B26" s="49"/>
      <c r="C26" s="49"/>
      <c r="D26" s="49"/>
      <c r="E26" s="49"/>
      <c r="F26" s="49"/>
    </row>
    <row r="27" spans="1:6" ht="15.75">
      <c r="A27" s="33"/>
      <c r="B27" s="107"/>
      <c r="C27" s="107"/>
      <c r="D27" s="54"/>
      <c r="E27" s="107"/>
      <c r="F27" s="107"/>
    </row>
    <row r="28" spans="1:6" ht="15.75">
      <c r="A28" s="53" t="s">
        <v>112</v>
      </c>
      <c r="B28" s="49">
        <f>SUM(B23:B26)</f>
        <v>15395</v>
      </c>
      <c r="C28" s="49">
        <f>SUM(C23:C26)</f>
        <v>34589</v>
      </c>
      <c r="D28" s="49"/>
      <c r="E28" s="49">
        <f>SUM(E23:E26)</f>
        <v>15379</v>
      </c>
      <c r="F28" s="49">
        <f>SUM(F23:F26)</f>
        <v>26061</v>
      </c>
    </row>
    <row r="29" spans="1:6" ht="15.75">
      <c r="A29" s="33"/>
      <c r="B29" s="49"/>
      <c r="C29" s="49"/>
      <c r="D29" s="49"/>
      <c r="E29" s="49"/>
      <c r="F29" s="49"/>
    </row>
    <row r="30" spans="1:6" ht="15.75">
      <c r="A30" s="33" t="s">
        <v>76</v>
      </c>
      <c r="B30" s="49">
        <v>-4323</v>
      </c>
      <c r="C30" s="49">
        <v>-8892</v>
      </c>
      <c r="D30" s="49"/>
      <c r="E30" s="49">
        <v>-5724</v>
      </c>
      <c r="F30" s="49">
        <v>-6501</v>
      </c>
    </row>
    <row r="31" spans="1:6" ht="15.75">
      <c r="A31" s="33"/>
      <c r="B31" s="45"/>
      <c r="C31" s="45"/>
      <c r="D31" s="49"/>
      <c r="E31" s="45"/>
      <c r="F31" s="45"/>
    </row>
    <row r="32" spans="1:6" ht="24" customHeight="1" thickBot="1">
      <c r="A32" s="34" t="s">
        <v>113</v>
      </c>
      <c r="B32" s="108">
        <f>SUM(B28:B30)</f>
        <v>11072</v>
      </c>
      <c r="C32" s="108">
        <f>SUM(C28:C30)</f>
        <v>25697</v>
      </c>
      <c r="D32" s="49"/>
      <c r="E32" s="108">
        <f>SUM(E28:E30)</f>
        <v>9655</v>
      </c>
      <c r="F32" s="108">
        <f>SUM(F28:F30)</f>
        <v>19560</v>
      </c>
    </row>
    <row r="33" spans="1:6" ht="15.75">
      <c r="A33" s="33"/>
      <c r="B33" s="49"/>
      <c r="C33" s="49"/>
      <c r="D33" s="49"/>
      <c r="E33" s="49"/>
      <c r="F33" s="49"/>
    </row>
    <row r="34" spans="1:6" ht="15.75">
      <c r="A34" s="33" t="s">
        <v>57</v>
      </c>
      <c r="B34" s="49"/>
      <c r="C34" s="49"/>
      <c r="D34" s="49"/>
      <c r="E34" s="49"/>
      <c r="F34" s="49"/>
    </row>
    <row r="35" spans="1:6" ht="16.5" thickBot="1">
      <c r="A35" s="33" t="s">
        <v>70</v>
      </c>
      <c r="B35" s="109">
        <f>+B32</f>
        <v>11072</v>
      </c>
      <c r="C35" s="109">
        <f>+C32</f>
        <v>25697</v>
      </c>
      <c r="D35" s="49"/>
      <c r="E35" s="109">
        <f>+E32</f>
        <v>9655</v>
      </c>
      <c r="F35" s="109">
        <f>+F32</f>
        <v>19560</v>
      </c>
    </row>
    <row r="36" spans="1:6" ht="15.75">
      <c r="A36" s="33"/>
      <c r="B36" s="49"/>
      <c r="C36" s="49"/>
      <c r="D36" s="49"/>
      <c r="E36" s="49"/>
      <c r="F36" s="49"/>
    </row>
    <row r="37" spans="1:6" ht="15.75">
      <c r="A37" s="35" t="s">
        <v>114</v>
      </c>
      <c r="B37" s="49"/>
      <c r="C37" s="49"/>
      <c r="D37" s="49"/>
      <c r="E37" s="49"/>
      <c r="F37" s="49"/>
    </row>
    <row r="38" spans="1:6" ht="15.75">
      <c r="A38" s="35" t="s">
        <v>122</v>
      </c>
      <c r="B38" s="49"/>
      <c r="C38" s="49"/>
      <c r="D38" s="49"/>
      <c r="E38" s="49"/>
      <c r="F38" s="49"/>
    </row>
    <row r="39" spans="1:6" ht="15.75">
      <c r="A39" s="35"/>
      <c r="B39" s="49"/>
      <c r="C39" s="49"/>
      <c r="D39" s="49"/>
      <c r="E39" s="49"/>
      <c r="F39" s="49"/>
    </row>
    <row r="40" spans="1:6" ht="15.75">
      <c r="A40" s="162" t="s">
        <v>127</v>
      </c>
      <c r="B40" s="49"/>
      <c r="C40" s="49"/>
      <c r="D40" s="49"/>
      <c r="E40" s="49"/>
      <c r="F40" s="49"/>
    </row>
    <row r="41" spans="1:6" ht="15.75">
      <c r="A41" s="35" t="s">
        <v>116</v>
      </c>
      <c r="B41" s="104">
        <v>4.96</v>
      </c>
      <c r="C41" s="104">
        <v>12.14</v>
      </c>
      <c r="D41" s="49"/>
      <c r="E41" s="104">
        <v>4.41</v>
      </c>
      <c r="F41" s="104">
        <v>9.25</v>
      </c>
    </row>
    <row r="42" spans="1:6" ht="15.75">
      <c r="A42" s="33" t="s">
        <v>117</v>
      </c>
      <c r="B42" s="104">
        <v>4.96</v>
      </c>
      <c r="C42" s="104">
        <v>12.14</v>
      </c>
      <c r="D42" s="49"/>
      <c r="E42" s="104">
        <v>4.41</v>
      </c>
      <c r="F42" s="104">
        <v>9.25</v>
      </c>
    </row>
    <row r="43" spans="1:6" ht="15">
      <c r="A43" s="3" t="s">
        <v>128</v>
      </c>
      <c r="B43" s="49"/>
      <c r="C43" s="49"/>
      <c r="D43" s="49"/>
      <c r="E43" s="49"/>
      <c r="F43" s="49"/>
    </row>
    <row r="44" spans="1:6" ht="15.75" thickBot="1">
      <c r="A44" s="3" t="s">
        <v>129</v>
      </c>
      <c r="B44" s="48"/>
      <c r="C44" s="48"/>
      <c r="D44" s="49"/>
      <c r="E44" s="48"/>
      <c r="F44" s="48"/>
    </row>
    <row r="45" spans="1:6" ht="15.75">
      <c r="A45" s="33"/>
      <c r="B45" s="148"/>
      <c r="C45" s="148"/>
      <c r="D45" s="49"/>
      <c r="E45" s="148"/>
      <c r="F45" s="148"/>
    </row>
    <row r="46" spans="1:6" ht="15.75">
      <c r="A46" s="163" t="s">
        <v>130</v>
      </c>
      <c r="B46" s="148"/>
      <c r="C46" s="148"/>
      <c r="D46" s="49"/>
      <c r="E46" s="148"/>
      <c r="F46" s="148"/>
    </row>
    <row r="47" spans="1:6" ht="15.75">
      <c r="A47" s="35" t="s">
        <v>116</v>
      </c>
      <c r="B47" s="104">
        <v>9.92</v>
      </c>
      <c r="C47" s="104">
        <v>24.28</v>
      </c>
      <c r="D47" s="49"/>
      <c r="E47" s="104">
        <v>8.81</v>
      </c>
      <c r="F47" s="104">
        <v>18.5</v>
      </c>
    </row>
    <row r="48" spans="1:6" ht="15.75">
      <c r="A48" s="33" t="s">
        <v>117</v>
      </c>
      <c r="B48" s="104">
        <v>9.92</v>
      </c>
      <c r="C48" s="104">
        <v>24.28</v>
      </c>
      <c r="D48" s="49"/>
      <c r="E48" s="104">
        <v>8.81</v>
      </c>
      <c r="F48" s="104">
        <v>18.5</v>
      </c>
    </row>
    <row r="49" spans="1:6" ht="15">
      <c r="A49" s="3" t="s">
        <v>128</v>
      </c>
      <c r="B49" s="148"/>
      <c r="C49" s="148"/>
      <c r="D49" s="49"/>
      <c r="E49" s="148"/>
      <c r="F49" s="148"/>
    </row>
    <row r="50" spans="1:6" ht="15.75" thickBot="1">
      <c r="A50" s="3" t="s">
        <v>131</v>
      </c>
      <c r="B50" s="48"/>
      <c r="C50" s="48"/>
      <c r="D50" s="49"/>
      <c r="E50" s="48"/>
      <c r="F50" s="48"/>
    </row>
    <row r="51" spans="2:6" ht="12.75">
      <c r="B51" s="110"/>
      <c r="C51" s="110"/>
      <c r="D51" s="111"/>
      <c r="E51" s="110"/>
      <c r="F51" s="36"/>
    </row>
    <row r="52" spans="1:6" ht="15">
      <c r="A52" s="52"/>
      <c r="B52" s="112"/>
      <c r="C52" s="112"/>
      <c r="D52" s="113"/>
      <c r="E52" s="112"/>
      <c r="F52" s="37"/>
    </row>
    <row r="53" spans="1:6" ht="16.5" customHeight="1">
      <c r="A53" s="125" t="s">
        <v>59</v>
      </c>
      <c r="B53" s="112"/>
      <c r="C53" s="112"/>
      <c r="D53" s="113"/>
      <c r="E53" s="112"/>
      <c r="F53" s="37"/>
    </row>
    <row r="54" spans="2:6" ht="16.5" customHeight="1">
      <c r="B54" s="112"/>
      <c r="C54" s="112"/>
      <c r="D54" s="113"/>
      <c r="E54" s="112"/>
      <c r="F54" s="37"/>
    </row>
    <row r="55" spans="2:6" ht="16.5" customHeight="1">
      <c r="B55" s="112"/>
      <c r="C55" s="112"/>
      <c r="D55" s="113"/>
      <c r="E55" s="112"/>
      <c r="F55" s="37"/>
    </row>
    <row r="56" spans="2:6" ht="16.5" customHeight="1">
      <c r="B56" s="112"/>
      <c r="C56" s="112"/>
      <c r="D56" s="113"/>
      <c r="E56" s="112"/>
      <c r="F56" s="37"/>
    </row>
    <row r="57" spans="2:6" ht="16.5" customHeight="1">
      <c r="B57" s="112"/>
      <c r="C57" s="112"/>
      <c r="D57" s="113"/>
      <c r="E57" s="112"/>
      <c r="F57" s="37"/>
    </row>
    <row r="58" spans="2:6" ht="12.75">
      <c r="B58" s="112"/>
      <c r="C58" s="112"/>
      <c r="D58" s="113"/>
      <c r="E58" s="112"/>
      <c r="F58" s="37"/>
    </row>
  </sheetData>
  <mergeCells count="4">
    <mergeCell ref="A2:F2"/>
    <mergeCell ref="A6:F6"/>
    <mergeCell ref="A3:F3"/>
    <mergeCell ref="A7:F7"/>
  </mergeCells>
  <printOptions horizontalCentered="1"/>
  <pageMargins left="0.75" right="0.5" top="0.984251968503937" bottom="0.984251968503937" header="0.511811023622047" footer="0.511811023622047"/>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SheetLayoutView="75" workbookViewId="0" topLeftCell="A49">
      <selection activeCell="A67" sqref="A67"/>
    </sheetView>
  </sheetViews>
  <sheetFormatPr defaultColWidth="9.140625" defaultRowHeight="12.75"/>
  <cols>
    <col min="1" max="1" width="70.140625" style="0" customWidth="1"/>
    <col min="2" max="2" width="5.00390625" style="0" customWidth="1"/>
    <col min="3" max="3" width="18.7109375" style="75" customWidth="1"/>
    <col min="4" max="4" width="2.7109375" style="0" customWidth="1"/>
    <col min="5" max="5" width="18.7109375" style="0" customWidth="1"/>
    <col min="6" max="6" width="2.28125" style="0" customWidth="1"/>
    <col min="7" max="7" width="14.00390625" style="0" bestFit="1" customWidth="1"/>
  </cols>
  <sheetData>
    <row r="1" spans="1:3" ht="15">
      <c r="A1" s="3"/>
      <c r="B1" s="3"/>
      <c r="C1" s="52"/>
    </row>
    <row r="2" spans="1:3" ht="15">
      <c r="A2" s="3"/>
      <c r="B2" s="3"/>
      <c r="C2" s="52"/>
    </row>
    <row r="3" spans="1:3" ht="18">
      <c r="A3" s="21" t="s">
        <v>3</v>
      </c>
      <c r="B3" s="4"/>
      <c r="C3" s="77"/>
    </row>
    <row r="4" spans="1:3" ht="15">
      <c r="A4" s="1" t="s">
        <v>4</v>
      </c>
      <c r="B4" s="4"/>
      <c r="C4" s="77"/>
    </row>
    <row r="5" spans="2:3" ht="15">
      <c r="B5" s="4"/>
      <c r="C5" s="77"/>
    </row>
    <row r="6" spans="2:3" ht="15">
      <c r="B6" s="4"/>
      <c r="C6" s="77"/>
    </row>
    <row r="7" spans="1:3" ht="18">
      <c r="A7" s="20" t="s">
        <v>21</v>
      </c>
      <c r="B7" s="5"/>
      <c r="C7" s="115"/>
    </row>
    <row r="8" spans="1:6" ht="15.75">
      <c r="A8" s="156" t="s">
        <v>105</v>
      </c>
      <c r="B8" s="156"/>
      <c r="C8" s="156"/>
      <c r="D8" s="156"/>
      <c r="E8" s="156"/>
      <c r="F8" s="156"/>
    </row>
    <row r="9" spans="1:3" ht="15">
      <c r="A9" s="7"/>
      <c r="B9" s="7"/>
      <c r="C9" s="57"/>
    </row>
    <row r="10" spans="1:6" ht="15.75">
      <c r="A10" s="7"/>
      <c r="B10" s="39"/>
      <c r="C10" s="69" t="s">
        <v>108</v>
      </c>
      <c r="D10" s="39"/>
      <c r="E10" s="69" t="s">
        <v>108</v>
      </c>
      <c r="F10" s="39"/>
    </row>
    <row r="11" spans="1:6" ht="15.75">
      <c r="A11" s="7"/>
      <c r="B11" s="39"/>
      <c r="C11" s="70">
        <v>2010</v>
      </c>
      <c r="E11" s="70">
        <v>2009</v>
      </c>
      <c r="F11" s="39"/>
    </row>
    <row r="12" spans="1:5" ht="15.75">
      <c r="A12" s="7"/>
      <c r="B12" s="23" t="s">
        <v>1</v>
      </c>
      <c r="C12" s="60" t="s">
        <v>0</v>
      </c>
      <c r="E12" s="11" t="s">
        <v>0</v>
      </c>
    </row>
    <row r="13" spans="1:5" ht="15">
      <c r="A13" s="7" t="s">
        <v>1</v>
      </c>
      <c r="B13" s="7"/>
      <c r="C13" s="61" t="s">
        <v>1</v>
      </c>
      <c r="E13" s="12"/>
    </row>
    <row r="14" spans="1:5" ht="15">
      <c r="A14" s="7"/>
      <c r="B14" s="7"/>
      <c r="C14" s="61"/>
      <c r="E14" s="12"/>
    </row>
    <row r="15" spans="1:3" s="39" customFormat="1" ht="15.75">
      <c r="A15" s="42" t="s">
        <v>29</v>
      </c>
      <c r="B15" s="42"/>
      <c r="C15" s="116" t="s">
        <v>1</v>
      </c>
    </row>
    <row r="16" spans="1:3" s="39" customFormat="1" ht="15.75">
      <c r="A16" s="42"/>
      <c r="B16" s="42"/>
      <c r="C16" s="116"/>
    </row>
    <row r="17" spans="1:8" s="39" customFormat="1" ht="15">
      <c r="A17" s="43" t="s">
        <v>74</v>
      </c>
      <c r="B17" s="43"/>
      <c r="C17" s="46">
        <v>-15159</v>
      </c>
      <c r="D17" s="28"/>
      <c r="E17" s="46">
        <v>-21208</v>
      </c>
      <c r="G17" s="47"/>
      <c r="H17" s="72"/>
    </row>
    <row r="18" spans="1:5" s="39" customFormat="1" ht="15">
      <c r="A18" s="43" t="s">
        <v>93</v>
      </c>
      <c r="B18" s="43"/>
      <c r="C18" s="117">
        <v>-3504</v>
      </c>
      <c r="D18" s="28"/>
      <c r="E18" s="28">
        <v>3288</v>
      </c>
    </row>
    <row r="19" spans="1:7" s="39" customFormat="1" ht="15">
      <c r="A19" s="43" t="s">
        <v>25</v>
      </c>
      <c r="B19" s="43"/>
      <c r="C19" s="117">
        <v>15288</v>
      </c>
      <c r="D19" s="28"/>
      <c r="E19" s="28">
        <v>14551</v>
      </c>
      <c r="G19" s="124"/>
    </row>
    <row r="20" spans="1:5" s="39" customFormat="1" ht="15">
      <c r="A20" s="43" t="s">
        <v>26</v>
      </c>
      <c r="B20" s="43"/>
      <c r="C20" s="117">
        <v>-2211</v>
      </c>
      <c r="D20" s="28"/>
      <c r="E20" s="28">
        <v>-2456</v>
      </c>
    </row>
    <row r="21" spans="1:5" s="39" customFormat="1" ht="15">
      <c r="A21" s="43" t="s">
        <v>1</v>
      </c>
      <c r="B21" s="43"/>
      <c r="C21" s="118"/>
      <c r="D21" s="28"/>
      <c r="E21" s="27"/>
    </row>
    <row r="22" spans="1:5" s="39" customFormat="1" ht="24.75" customHeight="1">
      <c r="A22" s="43" t="s">
        <v>94</v>
      </c>
      <c r="B22" s="43"/>
      <c r="C22" s="51">
        <f>SUM(C17:C20)</f>
        <v>-5586</v>
      </c>
      <c r="D22" s="28"/>
      <c r="E22" s="27">
        <f>SUM(E17:E20)</f>
        <v>-5825</v>
      </c>
    </row>
    <row r="23" spans="1:5" s="39" customFormat="1" ht="15">
      <c r="A23" s="43"/>
      <c r="B23" s="44"/>
      <c r="C23" s="117"/>
      <c r="D23" s="28"/>
      <c r="E23" s="28"/>
    </row>
    <row r="24" spans="1:5" s="39" customFormat="1" ht="15.75">
      <c r="A24" s="42" t="s">
        <v>30</v>
      </c>
      <c r="B24" s="17"/>
      <c r="C24" s="117"/>
      <c r="D24" s="28"/>
      <c r="E24" s="28"/>
    </row>
    <row r="25" spans="1:5" s="39" customFormat="1" ht="15">
      <c r="A25" s="43" t="s">
        <v>1</v>
      </c>
      <c r="B25" s="43"/>
      <c r="C25" s="117"/>
      <c r="D25" s="28"/>
      <c r="E25" s="46"/>
    </row>
    <row r="26" spans="1:5" s="39" customFormat="1" ht="15.75">
      <c r="A26" s="43" t="s">
        <v>32</v>
      </c>
      <c r="B26" s="42"/>
      <c r="C26" s="119">
        <v>-228</v>
      </c>
      <c r="D26" s="28"/>
      <c r="E26" s="46">
        <v>-123</v>
      </c>
    </row>
    <row r="27" spans="1:5" s="39" customFormat="1" ht="15.75">
      <c r="A27" s="43" t="s">
        <v>73</v>
      </c>
      <c r="B27" s="42"/>
      <c r="C27" s="119">
        <v>-47</v>
      </c>
      <c r="D27" s="28"/>
      <c r="E27" s="46">
        <v>-45</v>
      </c>
    </row>
    <row r="28" spans="1:5" s="39" customFormat="1" ht="15.75">
      <c r="A28" s="43" t="s">
        <v>97</v>
      </c>
      <c r="B28" s="42"/>
      <c r="C28" s="119">
        <v>0</v>
      </c>
      <c r="D28" s="28"/>
      <c r="E28" s="46">
        <v>285</v>
      </c>
    </row>
    <row r="29" spans="1:5" s="39" customFormat="1" ht="15.75">
      <c r="A29" s="43" t="s">
        <v>87</v>
      </c>
      <c r="B29" s="42"/>
      <c r="C29" s="119">
        <v>565</v>
      </c>
      <c r="D29" s="28"/>
      <c r="E29" s="28">
        <v>979</v>
      </c>
    </row>
    <row r="30" spans="1:5" s="39" customFormat="1" ht="15.75">
      <c r="A30" s="43" t="s">
        <v>98</v>
      </c>
      <c r="B30" s="42"/>
      <c r="C30" s="119">
        <v>255</v>
      </c>
      <c r="D30" s="28"/>
      <c r="E30" s="28">
        <v>20</v>
      </c>
    </row>
    <row r="31" spans="1:5" s="39" customFormat="1" ht="15">
      <c r="A31" s="43"/>
      <c r="B31" s="43"/>
      <c r="C31" s="117"/>
      <c r="D31" s="28"/>
      <c r="E31" s="28"/>
    </row>
    <row r="32" spans="1:5" s="39" customFormat="1" ht="24.75" customHeight="1">
      <c r="A32" s="43" t="s">
        <v>99</v>
      </c>
      <c r="B32" s="43"/>
      <c r="C32" s="120">
        <f>SUM(C26:C30)</f>
        <v>545</v>
      </c>
      <c r="D32" s="28"/>
      <c r="E32" s="25">
        <f>SUM(E26:E30)</f>
        <v>1116</v>
      </c>
    </row>
    <row r="33" spans="1:5" s="39" customFormat="1" ht="15">
      <c r="A33" s="43"/>
      <c r="B33" s="43"/>
      <c r="C33" s="117"/>
      <c r="D33" s="28"/>
      <c r="E33" s="28"/>
    </row>
    <row r="34" spans="1:5" s="39" customFormat="1" ht="15.75">
      <c r="A34" s="42" t="s">
        <v>31</v>
      </c>
      <c r="B34" s="42"/>
      <c r="C34" s="117"/>
      <c r="D34" s="28"/>
      <c r="E34" s="28"/>
    </row>
    <row r="35" spans="1:5" s="39" customFormat="1" ht="15">
      <c r="A35" s="43"/>
      <c r="B35" s="43"/>
      <c r="C35" s="117"/>
      <c r="D35" s="28"/>
      <c r="E35" s="28"/>
    </row>
    <row r="36" spans="1:5" s="39" customFormat="1" ht="15">
      <c r="A36" s="43" t="s">
        <v>109</v>
      </c>
      <c r="B36" s="43"/>
      <c r="C36" s="117">
        <v>3693</v>
      </c>
      <c r="D36" s="28"/>
      <c r="E36" s="28">
        <v>0</v>
      </c>
    </row>
    <row r="37" spans="1:5" s="39" customFormat="1" ht="15">
      <c r="A37" s="43" t="s">
        <v>88</v>
      </c>
      <c r="B37" s="43"/>
      <c r="C37" s="117">
        <v>1166</v>
      </c>
      <c r="D37" s="28"/>
      <c r="E37" s="28">
        <v>808</v>
      </c>
    </row>
    <row r="38" spans="1:5" s="39" customFormat="1" ht="15">
      <c r="A38" s="43" t="s">
        <v>50</v>
      </c>
      <c r="B38" s="43"/>
      <c r="C38" s="117">
        <v>-2</v>
      </c>
      <c r="D38" s="28"/>
      <c r="E38" s="28">
        <v>-1340</v>
      </c>
    </row>
    <row r="39" spans="1:5" s="39" customFormat="1" ht="15">
      <c r="A39" s="43" t="s">
        <v>71</v>
      </c>
      <c r="B39" s="43"/>
      <c r="C39" s="117">
        <v>-366</v>
      </c>
      <c r="D39" s="28"/>
      <c r="E39" s="28">
        <v>-465</v>
      </c>
    </row>
    <row r="40" spans="1:5" s="39" customFormat="1" ht="15">
      <c r="A40" s="43" t="s">
        <v>96</v>
      </c>
      <c r="B40" s="44"/>
      <c r="C40" s="117">
        <v>-15250</v>
      </c>
      <c r="D40" s="28"/>
      <c r="E40" s="46">
        <v>1450</v>
      </c>
    </row>
    <row r="41" spans="1:5" s="39" customFormat="1" ht="15">
      <c r="A41" s="43" t="s">
        <v>1</v>
      </c>
      <c r="B41" s="43"/>
      <c r="C41" s="117"/>
      <c r="D41" s="28"/>
      <c r="E41" s="28"/>
    </row>
    <row r="42" spans="1:5" s="39" customFormat="1" ht="24.75" customHeight="1">
      <c r="A42" s="43" t="s">
        <v>95</v>
      </c>
      <c r="B42" s="42"/>
      <c r="C42" s="120">
        <f>SUM(C36:C41)</f>
        <v>-10759</v>
      </c>
      <c r="D42" s="28"/>
      <c r="E42" s="25">
        <f>SUM(E36:E41)</f>
        <v>453</v>
      </c>
    </row>
    <row r="43" spans="1:5" s="39" customFormat="1" ht="15">
      <c r="A43" s="2"/>
      <c r="B43" s="2"/>
      <c r="C43" s="119"/>
      <c r="D43" s="28"/>
      <c r="E43" s="28"/>
    </row>
    <row r="44" spans="1:5" s="47" customFormat="1" ht="15">
      <c r="A44" s="50" t="s">
        <v>27</v>
      </c>
      <c r="B44" s="50"/>
      <c r="C44" s="121">
        <v>-27</v>
      </c>
      <c r="D44" s="46"/>
      <c r="E44" s="51">
        <v>33</v>
      </c>
    </row>
    <row r="45" spans="1:5" s="39" customFormat="1" ht="15">
      <c r="A45" s="2"/>
      <c r="B45" s="2"/>
      <c r="C45" s="119"/>
      <c r="D45" s="28"/>
      <c r="E45" s="28"/>
    </row>
    <row r="46" spans="1:5" s="39" customFormat="1" ht="15">
      <c r="A46" s="2" t="s">
        <v>100</v>
      </c>
      <c r="B46" s="2"/>
      <c r="C46" s="46">
        <f>C22+C32+C42+C44</f>
        <v>-15827</v>
      </c>
      <c r="D46" s="28"/>
      <c r="E46" s="28">
        <f>E22+E32+E42+E44</f>
        <v>-4223</v>
      </c>
    </row>
    <row r="47" spans="1:5" s="39" customFormat="1" ht="15">
      <c r="A47" s="2"/>
      <c r="B47" s="2"/>
      <c r="C47" s="46"/>
      <c r="D47" s="28"/>
      <c r="E47" s="28"/>
    </row>
    <row r="48" spans="1:5" s="39" customFormat="1" ht="15">
      <c r="A48" s="2" t="s">
        <v>33</v>
      </c>
      <c r="B48" s="2"/>
      <c r="C48" s="46">
        <v>12380</v>
      </c>
      <c r="D48" s="28"/>
      <c r="E48" s="28">
        <v>13528</v>
      </c>
    </row>
    <row r="49" spans="1:5" s="39" customFormat="1" ht="15">
      <c r="A49" s="2"/>
      <c r="B49" s="2"/>
      <c r="C49" s="46"/>
      <c r="D49" s="28"/>
      <c r="E49" s="28"/>
    </row>
    <row r="50" spans="1:5" s="39" customFormat="1" ht="15">
      <c r="A50" s="2" t="s">
        <v>80</v>
      </c>
      <c r="B50" s="2"/>
      <c r="C50" s="46">
        <v>-20</v>
      </c>
      <c r="D50" s="28"/>
      <c r="E50" s="28">
        <v>14</v>
      </c>
    </row>
    <row r="51" spans="1:5" s="39" customFormat="1" ht="15">
      <c r="A51" s="2"/>
      <c r="B51" s="2"/>
      <c r="C51" s="46"/>
      <c r="D51" s="28"/>
      <c r="E51" s="28"/>
    </row>
    <row r="52" spans="1:5" ht="24.75" customHeight="1" thickBot="1">
      <c r="A52" s="2" t="s">
        <v>92</v>
      </c>
      <c r="B52" s="3"/>
      <c r="C52" s="122">
        <f>SUM(C46:C51)</f>
        <v>-3467</v>
      </c>
      <c r="D52" s="24"/>
      <c r="E52" s="26">
        <f>SUM(E46:E51)</f>
        <v>9319</v>
      </c>
    </row>
    <row r="53" spans="1:5" ht="18">
      <c r="A53" s="21"/>
      <c r="B53" s="4"/>
      <c r="C53" s="123"/>
      <c r="D53" s="24"/>
      <c r="E53" s="24"/>
    </row>
    <row r="54" spans="1:5" ht="15">
      <c r="A54" s="1"/>
      <c r="B54" s="4"/>
      <c r="C54" s="123" t="s">
        <v>1</v>
      </c>
      <c r="D54" s="40"/>
      <c r="E54" s="40"/>
    </row>
    <row r="55" spans="1:5" ht="15">
      <c r="A55" s="1"/>
      <c r="B55" s="4"/>
      <c r="C55" s="123"/>
      <c r="D55" s="40"/>
      <c r="E55" s="40"/>
    </row>
    <row r="56" spans="1:3" ht="15">
      <c r="A56" s="22" t="s">
        <v>28</v>
      </c>
      <c r="B56" s="4"/>
      <c r="C56" s="77"/>
    </row>
    <row r="57" spans="1:3" ht="15">
      <c r="A57" s="1"/>
      <c r="B57" s="4"/>
      <c r="C57" s="77"/>
    </row>
    <row r="58" spans="1:5" ht="15">
      <c r="A58" s="22" t="s">
        <v>12</v>
      </c>
      <c r="B58" s="4"/>
      <c r="C58" s="63">
        <v>6951</v>
      </c>
      <c r="D58" s="28"/>
      <c r="E58" s="28">
        <v>6758</v>
      </c>
    </row>
    <row r="59" spans="1:5" ht="15">
      <c r="A59" s="22" t="s">
        <v>84</v>
      </c>
      <c r="B59" s="4"/>
      <c r="C59" s="63">
        <v>-11131</v>
      </c>
      <c r="D59" s="28"/>
      <c r="E59" s="28">
        <v>-3370</v>
      </c>
    </row>
    <row r="60" spans="1:5" ht="15">
      <c r="A60" s="71" t="s">
        <v>72</v>
      </c>
      <c r="B60" s="4"/>
      <c r="C60" s="63">
        <v>713</v>
      </c>
      <c r="D60" s="28"/>
      <c r="E60" s="27">
        <v>5931</v>
      </c>
    </row>
    <row r="61" spans="1:5" ht="24" customHeight="1" thickBot="1">
      <c r="A61" s="2" t="s">
        <v>92</v>
      </c>
      <c r="B61" s="4"/>
      <c r="C61" s="122">
        <f>SUM(C58:C60)</f>
        <v>-3467</v>
      </c>
      <c r="D61" s="28"/>
      <c r="E61" s="26">
        <f>SUM(E58:E60)</f>
        <v>9319</v>
      </c>
    </row>
    <row r="62" spans="1:5" ht="15">
      <c r="A62" s="22"/>
      <c r="B62" s="4"/>
      <c r="C62" s="46"/>
      <c r="D62" s="28"/>
      <c r="E62" s="28"/>
    </row>
    <row r="63" spans="1:6" ht="15">
      <c r="A63" s="76"/>
      <c r="B63" s="77"/>
      <c r="C63" s="46"/>
      <c r="D63" s="46"/>
      <c r="E63" s="46"/>
      <c r="F63" s="75"/>
    </row>
    <row r="64" s="75" customFormat="1" ht="15">
      <c r="A64" s="114" t="s">
        <v>110</v>
      </c>
    </row>
    <row r="65" s="75" customFormat="1" ht="15">
      <c r="A65" s="114" t="s">
        <v>81</v>
      </c>
    </row>
    <row r="66" ht="12.75">
      <c r="A66" s="75"/>
    </row>
  </sheetData>
  <mergeCells count="1">
    <mergeCell ref="A8:F8"/>
  </mergeCells>
  <printOptions horizontalCentered="1"/>
  <pageMargins left="0.7480314960629921" right="0.7480314960629921" top="0.984251968503937" bottom="0.7874015748031497" header="0.5118110236220472" footer="0.1968503937007874"/>
  <pageSetup fitToHeight="1" fitToWidth="1" horizontalDpi="600" verticalDpi="600" orientation="portrait" paperSize="9" scale="70" r:id="rId1"/>
  <colBreaks count="1" manualBreakCount="1">
    <brk id="5" max="2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POB</dc:creator>
  <cp:keywords/>
  <dc:description/>
  <cp:lastModifiedBy>scwong</cp:lastModifiedBy>
  <cp:lastPrinted>2010-08-16T10:15:38Z</cp:lastPrinted>
  <dcterms:created xsi:type="dcterms:W3CDTF">1999-03-24T07:15:04Z</dcterms:created>
  <dcterms:modified xsi:type="dcterms:W3CDTF">2010-08-16T10:15:53Z</dcterms:modified>
  <cp:category/>
  <cp:version/>
  <cp:contentType/>
  <cp:contentStatus/>
</cp:coreProperties>
</file>