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0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'balancesheet'!$B$3:$G$59</definedName>
    <definedName name="_xlnm.Print_Area" localSheetId="3">'CSHFLW'!$A$1:$E$61</definedName>
    <definedName name="_xlnm.Print_Area" localSheetId="2">'incomeSTATEMENT'!$A$1:$F$50</definedName>
    <definedName name="_xlnm.Print_Area" localSheetId="1">'statementofchangesInEquity'!$A$1:$J$51</definedName>
  </definedNames>
  <calcPr fullCalcOnLoad="1"/>
</workbook>
</file>

<file path=xl/sharedStrings.xml><?xml version="1.0" encoding="utf-8"?>
<sst xmlns="http://schemas.openxmlformats.org/spreadsheetml/2006/main" count="203" uniqueCount="114">
  <si>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</si>
  <si>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</si>
  <si>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</si>
  <si>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</si>
  <si>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</si>
  <si>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</si>
  <si>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</si>
  <si>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</si>
  <si>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</si>
  <si>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</si>
  <si>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</si>
  <si>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Loans</t>
  </si>
  <si>
    <t>Cash and bank balances</t>
  </si>
  <si>
    <t>Bank overdraft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</si>
  <si>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</si>
  <si>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</si>
  <si>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</si>
  <si>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</si>
  <si>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</si>
  <si>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</si>
  <si>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</si>
  <si>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</si>
  <si>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</si>
  <si>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</si>
  <si>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</si>
  <si>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</si>
  <si>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</si>
  <si>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</si>
  <si>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</si>
  <si>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</si>
  <si>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</si>
  <si>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</si>
  <si>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</si>
  <si>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</si>
  <si>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</si>
  <si>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</si>
  <si>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</si>
  <si>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</si>
  <si>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</si>
  <si>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</si>
  <si>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</si>
  <si>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</si>
  <si>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</si>
  <si>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</si>
  <si>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</si>
  <si>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</si>
  <si>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</si>
  <si>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</si>
  <si>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</si>
  <si>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</si>
  <si>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</si>
  <si>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Other income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</si>
  <si>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</si>
  <si>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</si>
  <si>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</si>
  <si>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</si>
  <si>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</si>
  <si>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</si>
  <si>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</si>
  <si>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Trade receivables</t>
  </si>
  <si>
    <t>Other receivables</t>
  </si>
  <si>
    <t>Movements during the year</t>
  </si>
  <si>
    <t>Trade payables</t>
  </si>
  <si>
    <t>Other payables</t>
  </si>
  <si>
    <t>Net assets per share (Sen) *</t>
  </si>
  <si>
    <t>Proceeds from disposal of property, plant and equipment</t>
  </si>
  <si>
    <t>Cash and cash equivalents at end of period</t>
  </si>
  <si>
    <t>At 1 October 2006</t>
  </si>
  <si>
    <t>Investment properties</t>
  </si>
  <si>
    <t>Attributable to :</t>
  </si>
  <si>
    <t xml:space="preserve"> - Diluted earnings per share (sen)</t>
  </si>
  <si>
    <t xml:space="preserve">Earnings per share attributable  </t>
  </si>
  <si>
    <t>Borrowings</t>
  </si>
  <si>
    <t>(Loss)/profit before tax</t>
  </si>
  <si>
    <t>Cash used in operations</t>
  </si>
  <si>
    <t>Drawdown of borrowings</t>
  </si>
  <si>
    <t>*</t>
  </si>
  <si>
    <t>Intangible assets</t>
  </si>
  <si>
    <t xml:space="preserve">        to equity holders of the Company :</t>
  </si>
  <si>
    <t>(Loss)/profit from operations</t>
  </si>
  <si>
    <t>(Loss)/profit for the period</t>
  </si>
  <si>
    <t xml:space="preserve"> - Basic (loss)/ earnings per share (sen)</t>
  </si>
  <si>
    <t>Tax refunded / (paid)</t>
  </si>
  <si>
    <t>Net cash used in financing activities</t>
  </si>
  <si>
    <t>Hire purchase creditors</t>
  </si>
  <si>
    <t>Translation reserve</t>
  </si>
  <si>
    <t>Share premium</t>
  </si>
  <si>
    <t>Merger reserve</t>
  </si>
  <si>
    <t>EQUITY</t>
  </si>
  <si>
    <t>Total liabilities, unearned premium reserves and equity</t>
  </si>
  <si>
    <t>30/09/2007</t>
  </si>
  <si>
    <t>(Audited)</t>
  </si>
  <si>
    <t>Prepaid land lease payments</t>
  </si>
  <si>
    <t>Deferred tax assets</t>
  </si>
  <si>
    <t>Attributable to Equity Holders of the Company</t>
  </si>
  <si>
    <t>Equity holders of the Company</t>
  </si>
  <si>
    <t>Retained profits</t>
  </si>
  <si>
    <t>Retained</t>
  </si>
  <si>
    <t>Decrease in hire purchase creditors</t>
  </si>
  <si>
    <t>* - Not disclosed as it was anti-dilutive</t>
  </si>
  <si>
    <t>Deposits and placements with financial institutions*</t>
  </si>
  <si>
    <t>(Unaudited)</t>
  </si>
  <si>
    <t>At 31 December 2006</t>
  </si>
  <si>
    <t>At 1 October 2007</t>
  </si>
  <si>
    <t>At 31 December 2007</t>
  </si>
  <si>
    <t>31/12/2007</t>
  </si>
  <si>
    <t>For The Three Months Ended 31 December 2007</t>
  </si>
  <si>
    <t>31 December</t>
  </si>
  <si>
    <t>* - Includes deposits of RM1,804,000 which have been pledged as securities for credit faciltities granted to the Group.</t>
  </si>
  <si>
    <t>Net cash generated from / (used in) operating activities</t>
  </si>
  <si>
    <t>Net cash used in investing activities</t>
  </si>
  <si>
    <t>Net decrease in cash and cash equivalents</t>
  </si>
  <si>
    <t>* After deducting dividend payments totalling RM2,935,000 during the year.</t>
  </si>
  <si>
    <t>Provision for taxation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</si>
</sst>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/>
    </xf>
    <xf numFmtId="187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7" xfId="0" applyNumberFormat="1" applyFon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5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88" fontId="3" fillId="0" borderId="5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87" fontId="3" fillId="0" borderId="12" xfId="0" applyNumberFormat="1" applyFont="1" applyFill="1" applyBorder="1" applyAlignment="1">
      <alignment horizontal="right"/>
    </xf>
    <xf numFmtId="188" fontId="3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88" fontId="3" fillId="0" borderId="12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14" xfId="15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15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7" fontId="3" fillId="0" borderId="4" xfId="0" applyNumberFormat="1" applyFont="1" applyFill="1" applyBorder="1" applyAlignment="1">
      <alignment/>
    </xf>
    <xf numFmtId="188" fontId="0" fillId="0" borderId="5" xfId="0" applyNumberFormat="1" applyFill="1" applyBorder="1" applyAlignment="1">
      <alignment/>
    </xf>
    <xf numFmtId="187" fontId="3" fillId="0" borderId="5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0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187" fontId="3" fillId="0" borderId="0" xfId="19" applyNumberFormat="1" applyFont="1" applyAlignment="1" quotePrefix="1">
      <alignment horizontal="left"/>
      <protection locked="0"/>
    </xf>
    <xf numFmtId="0" fontId="3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90" zoomScaleNormal="90" workbookViewId="0" topLeftCell="A22">
      <selection activeCell="C36" sqref="C36"/>
    </sheetView>
  </sheetViews>
  <sheetFormatPr defaultColWidth="9.140625" defaultRowHeight="15" customHeight="1"/>
  <cols>
    <col min="2" max="2" width="18.8515625" style="0" customWidth="1"/>
    <col min="3" max="3" width="42.281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1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77"/>
      <c r="G2" s="3"/>
      <c r="H2" s="3"/>
    </row>
    <row r="3" spans="1:8" ht="15" customHeight="1">
      <c r="A3" s="3"/>
      <c r="B3" s="138" t="s">
        <v>3</v>
      </c>
      <c r="C3" s="138"/>
      <c r="D3" s="138"/>
      <c r="E3" s="138"/>
      <c r="F3" s="138"/>
      <c r="G3" s="4"/>
      <c r="H3" s="4"/>
    </row>
    <row r="4" spans="1:8" ht="15" customHeight="1">
      <c r="A4" s="3"/>
      <c r="B4" s="139" t="s">
        <v>4</v>
      </c>
      <c r="C4" s="139"/>
      <c r="D4" s="139"/>
      <c r="E4" s="139"/>
      <c r="F4" s="139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137" t="s">
        <v>25</v>
      </c>
      <c r="C7" s="137"/>
      <c r="D7" s="137"/>
      <c r="E7" s="137"/>
      <c r="F7" s="137"/>
      <c r="G7" s="6"/>
      <c r="H7" s="4"/>
    </row>
    <row r="8" spans="1:8" ht="15" customHeight="1">
      <c r="A8" s="3"/>
      <c r="B8" s="7"/>
      <c r="C8" s="7"/>
      <c r="D8" s="7"/>
      <c r="E8" s="7"/>
      <c r="F8" s="74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1</v>
      </c>
      <c r="D10" s="84" t="s">
        <v>5</v>
      </c>
      <c r="E10" s="9"/>
      <c r="F10" s="84" t="s">
        <v>5</v>
      </c>
      <c r="G10" s="10"/>
      <c r="H10" s="3"/>
    </row>
    <row r="11" spans="1:8" ht="15" customHeight="1">
      <c r="A11" s="3"/>
      <c r="B11" s="8"/>
      <c r="C11" s="8"/>
      <c r="D11" s="85" t="s">
        <v>105</v>
      </c>
      <c r="E11" s="11"/>
      <c r="F11" s="85" t="s">
        <v>90</v>
      </c>
      <c r="G11" s="11"/>
      <c r="H11" s="3"/>
    </row>
    <row r="12" spans="1:8" ht="14.25" customHeight="1">
      <c r="A12" s="3"/>
      <c r="B12" s="8"/>
      <c r="C12" s="8"/>
      <c r="D12" s="86" t="s">
        <v>0</v>
      </c>
      <c r="E12" s="12"/>
      <c r="F12" s="86" t="s">
        <v>0</v>
      </c>
      <c r="G12" s="12"/>
      <c r="H12" s="3"/>
    </row>
    <row r="13" spans="1:8" ht="15" customHeight="1">
      <c r="A13" s="3"/>
      <c r="B13" s="8"/>
      <c r="C13" s="8"/>
      <c r="D13" s="87" t="s">
        <v>101</v>
      </c>
      <c r="E13" s="13"/>
      <c r="F13" s="87" t="s">
        <v>91</v>
      </c>
      <c r="G13" s="13"/>
      <c r="H13" s="14"/>
    </row>
    <row r="14" spans="1:8" ht="15" customHeight="1">
      <c r="A14" s="3"/>
      <c r="B14" s="15" t="s">
        <v>6</v>
      </c>
      <c r="C14" s="15"/>
      <c r="D14" s="88"/>
      <c r="E14" s="16"/>
      <c r="F14" s="88"/>
      <c r="G14" s="16"/>
      <c r="H14" s="14"/>
    </row>
    <row r="15" spans="1:8" ht="15" customHeight="1">
      <c r="A15" s="3"/>
      <c r="B15" s="15"/>
      <c r="C15" s="15"/>
      <c r="D15" s="88"/>
      <c r="E15" s="16"/>
      <c r="F15" s="88"/>
      <c r="G15" s="16"/>
      <c r="H15" s="14"/>
    </row>
    <row r="16" spans="1:8" ht="15" customHeight="1">
      <c r="A16" s="3"/>
      <c r="B16" s="8" t="s">
        <v>14</v>
      </c>
      <c r="C16" s="8"/>
      <c r="D16" s="89">
        <v>14994</v>
      </c>
      <c r="E16" s="17"/>
      <c r="F16" s="89">
        <v>15235</v>
      </c>
      <c r="G16" s="17"/>
      <c r="H16" s="14"/>
    </row>
    <row r="17" spans="1:8" ht="15" customHeight="1">
      <c r="A17" s="3"/>
      <c r="B17" s="8" t="s">
        <v>68</v>
      </c>
      <c r="C17" s="8"/>
      <c r="D17" s="89">
        <v>585</v>
      </c>
      <c r="E17" s="17"/>
      <c r="F17" s="89">
        <v>585</v>
      </c>
      <c r="G17" s="17"/>
      <c r="H17" s="14"/>
    </row>
    <row r="18" spans="1:8" ht="15" customHeight="1">
      <c r="A18" s="3"/>
      <c r="B18" s="8" t="s">
        <v>92</v>
      </c>
      <c r="C18" s="8"/>
      <c r="D18" s="89">
        <v>337</v>
      </c>
      <c r="E18" s="17"/>
      <c r="F18" s="89">
        <v>338</v>
      </c>
      <c r="G18" s="17"/>
      <c r="H18" s="14"/>
    </row>
    <row r="19" spans="1:10" ht="15" customHeight="1">
      <c r="A19" s="3"/>
      <c r="B19" s="8" t="s">
        <v>21</v>
      </c>
      <c r="C19" s="8"/>
      <c r="D19" s="89">
        <v>1935</v>
      </c>
      <c r="E19" s="17"/>
      <c r="F19" s="89">
        <v>1935</v>
      </c>
      <c r="G19" s="17"/>
      <c r="H19" s="14"/>
      <c r="J19" s="47" t="s">
        <v>1</v>
      </c>
    </row>
    <row r="20" spans="1:10" ht="15" customHeight="1">
      <c r="A20" s="3"/>
      <c r="B20" s="8" t="s">
        <v>77</v>
      </c>
      <c r="C20" s="8"/>
      <c r="D20" s="89">
        <v>912</v>
      </c>
      <c r="E20" s="89"/>
      <c r="F20" s="89">
        <v>967</v>
      </c>
      <c r="G20" s="17"/>
      <c r="H20" s="14"/>
      <c r="J20" s="47"/>
    </row>
    <row r="21" spans="1:8" ht="15" customHeight="1">
      <c r="A21" s="3"/>
      <c r="B21" s="8" t="s">
        <v>93</v>
      </c>
      <c r="C21" s="8"/>
      <c r="D21" s="89">
        <v>17973</v>
      </c>
      <c r="E21" s="17"/>
      <c r="F21" s="89">
        <v>18495</v>
      </c>
      <c r="G21" s="17"/>
      <c r="H21" s="14"/>
    </row>
    <row r="22" spans="1:8" ht="15" customHeight="1">
      <c r="A22" s="3"/>
      <c r="B22" s="8" t="s">
        <v>7</v>
      </c>
      <c r="C22" s="8"/>
      <c r="D22" s="89">
        <v>557982</v>
      </c>
      <c r="E22" s="17"/>
      <c r="F22" s="89">
        <v>561042</v>
      </c>
      <c r="G22" s="17"/>
      <c r="H22" s="14"/>
    </row>
    <row r="23" spans="1:8" ht="15" customHeight="1">
      <c r="A23" s="3"/>
      <c r="B23" s="8" t="s">
        <v>53</v>
      </c>
      <c r="C23" s="8"/>
      <c r="D23" s="89">
        <v>2790</v>
      </c>
      <c r="E23" s="17"/>
      <c r="F23" s="89">
        <v>2826</v>
      </c>
      <c r="G23" s="17"/>
      <c r="H23" s="14"/>
    </row>
    <row r="24" spans="1:8" ht="15" customHeight="1">
      <c r="A24" s="3"/>
      <c r="B24" s="8" t="s">
        <v>11</v>
      </c>
      <c r="C24" s="8"/>
      <c r="D24" s="89">
        <v>13683</v>
      </c>
      <c r="E24" s="17"/>
      <c r="F24" s="89">
        <v>13416</v>
      </c>
      <c r="G24" s="17"/>
      <c r="H24" s="14"/>
    </row>
    <row r="25" spans="1:8" ht="15" customHeight="1">
      <c r="A25" s="3"/>
      <c r="B25" s="8" t="s">
        <v>59</v>
      </c>
      <c r="C25" s="8"/>
      <c r="D25" s="89">
        <v>14333</v>
      </c>
      <c r="E25" s="17"/>
      <c r="F25" s="89">
        <v>10752</v>
      </c>
      <c r="G25" s="17"/>
      <c r="H25" s="14"/>
    </row>
    <row r="26" spans="1:8" ht="15" customHeight="1">
      <c r="A26" s="3"/>
      <c r="B26" s="8" t="s">
        <v>60</v>
      </c>
      <c r="C26" s="8"/>
      <c r="D26" s="89">
        <v>17287</v>
      </c>
      <c r="E26" s="17"/>
      <c r="F26" s="89">
        <v>17323</v>
      </c>
      <c r="G26" s="17"/>
      <c r="H26" s="14"/>
    </row>
    <row r="27" spans="1:8" ht="15" customHeight="1">
      <c r="A27" s="3"/>
      <c r="B27" s="8" t="s">
        <v>46</v>
      </c>
      <c r="C27" s="8"/>
      <c r="D27" s="89">
        <v>2558</v>
      </c>
      <c r="E27" s="17"/>
      <c r="F27" s="89">
        <v>2215</v>
      </c>
      <c r="G27" s="17"/>
      <c r="H27" s="14"/>
    </row>
    <row r="28" spans="1:8" ht="15" customHeight="1">
      <c r="A28" s="3"/>
      <c r="B28" s="8" t="s">
        <v>12</v>
      </c>
      <c r="C28" s="8"/>
      <c r="D28" s="89">
        <v>3852</v>
      </c>
      <c r="E28" s="17"/>
      <c r="F28" s="89">
        <v>5014</v>
      </c>
      <c r="G28" s="17"/>
      <c r="H28" s="14"/>
    </row>
    <row r="29" spans="1:8" ht="24.75" customHeight="1" thickBot="1">
      <c r="A29" s="3"/>
      <c r="B29" s="8" t="s">
        <v>2</v>
      </c>
      <c r="C29" s="8"/>
      <c r="D29" s="90">
        <f>SUM(D16:D28)</f>
        <v>649221</v>
      </c>
      <c r="E29" s="17"/>
      <c r="F29" s="90">
        <f>SUM(F16:F28)</f>
        <v>650143</v>
      </c>
      <c r="G29" s="17"/>
      <c r="H29" s="14"/>
    </row>
    <row r="30" spans="1:8" ht="15" customHeight="1">
      <c r="A30" s="3"/>
      <c r="B30" s="8"/>
      <c r="C30" s="8"/>
      <c r="D30" s="91"/>
      <c r="E30" s="17"/>
      <c r="F30" s="91"/>
      <c r="G30" s="17"/>
      <c r="H30" s="14"/>
    </row>
    <row r="31" spans="1:8" ht="15" customHeight="1">
      <c r="A31" s="3"/>
      <c r="B31" s="15" t="s">
        <v>8</v>
      </c>
      <c r="C31" s="15"/>
      <c r="D31" s="89" t="s">
        <v>1</v>
      </c>
      <c r="E31" s="17"/>
      <c r="F31" s="89" t="s">
        <v>1</v>
      </c>
      <c r="G31" s="17"/>
      <c r="H31" s="14"/>
    </row>
    <row r="32" spans="1:8" ht="15" customHeight="1">
      <c r="A32" s="3"/>
      <c r="B32" s="8"/>
      <c r="C32" s="8"/>
      <c r="D32" s="89"/>
      <c r="E32" s="17"/>
      <c r="F32" s="89"/>
      <c r="G32" s="17"/>
      <c r="H32" s="14"/>
    </row>
    <row r="33" spans="1:8" ht="15" customHeight="1">
      <c r="A33" s="3"/>
      <c r="B33" s="8" t="s">
        <v>15</v>
      </c>
      <c r="C33" s="8"/>
      <c r="D33" s="89">
        <v>291555</v>
      </c>
      <c r="E33" s="17"/>
      <c r="F33" s="89">
        <v>292583</v>
      </c>
      <c r="G33" s="17"/>
      <c r="H33" s="14"/>
    </row>
    <row r="34" spans="1:8" ht="15" customHeight="1">
      <c r="A34" s="3"/>
      <c r="B34" s="8" t="s">
        <v>62</v>
      </c>
      <c r="C34" s="8"/>
      <c r="D34" s="89">
        <v>6840</v>
      </c>
      <c r="E34" s="17"/>
      <c r="F34" s="89">
        <v>5602</v>
      </c>
      <c r="G34" s="17"/>
      <c r="H34" s="14"/>
    </row>
    <row r="35" spans="1:8" ht="15" customHeight="1">
      <c r="A35" s="3"/>
      <c r="B35" s="8" t="s">
        <v>63</v>
      </c>
      <c r="C35" s="8"/>
      <c r="D35" s="89">
        <v>6791</v>
      </c>
      <c r="E35" s="17"/>
      <c r="F35" s="89">
        <v>7369</v>
      </c>
      <c r="G35" s="17"/>
      <c r="H35" s="14"/>
    </row>
    <row r="36" spans="1:8" ht="15" customHeight="1">
      <c r="A36" s="3"/>
      <c r="B36" s="8" t="s">
        <v>84</v>
      </c>
      <c r="C36" s="8"/>
      <c r="D36" s="89">
        <v>1130</v>
      </c>
      <c r="E36" s="17"/>
      <c r="F36" s="89">
        <v>1059</v>
      </c>
      <c r="G36" s="17"/>
      <c r="H36" s="14"/>
    </row>
    <row r="37" spans="1:8" ht="15" customHeight="1">
      <c r="A37" s="3"/>
      <c r="B37" s="8" t="s">
        <v>72</v>
      </c>
      <c r="C37" s="8"/>
      <c r="D37" s="89">
        <v>47994</v>
      </c>
      <c r="E37" s="17"/>
      <c r="F37" s="89">
        <v>47650</v>
      </c>
      <c r="G37" s="17"/>
      <c r="H37" s="14"/>
    </row>
    <row r="38" spans="1:8" ht="15" customHeight="1">
      <c r="A38" s="3"/>
      <c r="B38" s="8" t="s">
        <v>113</v>
      </c>
      <c r="C38" s="8"/>
      <c r="D38" s="89">
        <v>227</v>
      </c>
      <c r="E38" s="17"/>
      <c r="F38" s="89">
        <v>0</v>
      </c>
      <c r="G38" s="17"/>
      <c r="H38" s="14"/>
    </row>
    <row r="39" spans="1:8" ht="15" customHeight="1">
      <c r="A39" s="3"/>
      <c r="B39" s="8" t="s">
        <v>9</v>
      </c>
      <c r="C39" s="8"/>
      <c r="D39" s="92">
        <f>SUM(D33:D38)</f>
        <v>354537</v>
      </c>
      <c r="E39" s="17"/>
      <c r="F39" s="92">
        <f>SUM(F33:F38)</f>
        <v>354263</v>
      </c>
      <c r="G39" s="17"/>
      <c r="H39" s="14"/>
    </row>
    <row r="40" spans="1:8" ht="15" customHeight="1">
      <c r="A40" s="3"/>
      <c r="B40" s="8"/>
      <c r="C40" s="17" t="s">
        <v>1</v>
      </c>
      <c r="D40" s="89"/>
      <c r="E40" s="17"/>
      <c r="F40" s="89"/>
      <c r="G40" s="17"/>
      <c r="H40" s="14"/>
    </row>
    <row r="41" spans="1:8" ht="15" customHeight="1">
      <c r="A41" s="3"/>
      <c r="B41" s="8"/>
      <c r="C41" s="8"/>
      <c r="D41" s="89"/>
      <c r="E41" s="17"/>
      <c r="F41" s="89"/>
      <c r="G41" s="17"/>
      <c r="H41" s="14"/>
    </row>
    <row r="42" spans="1:8" ht="15" customHeight="1">
      <c r="A42" s="3"/>
      <c r="B42" s="15" t="s">
        <v>45</v>
      </c>
      <c r="C42" s="8"/>
      <c r="D42" s="93">
        <v>117835</v>
      </c>
      <c r="E42" s="17"/>
      <c r="F42" s="93">
        <v>113141</v>
      </c>
      <c r="G42" s="17"/>
      <c r="H42" s="14"/>
    </row>
    <row r="43" spans="1:8" ht="15" customHeight="1">
      <c r="A43" s="3"/>
      <c r="B43" s="8"/>
      <c r="C43" s="8"/>
      <c r="D43" s="91"/>
      <c r="E43" s="17"/>
      <c r="F43" s="91"/>
      <c r="G43" s="17"/>
      <c r="H43" s="14"/>
    </row>
    <row r="44" spans="1:8" ht="15" customHeight="1">
      <c r="A44" s="3"/>
      <c r="B44" s="15" t="s">
        <v>88</v>
      </c>
      <c r="C44" s="15"/>
      <c r="D44" s="89"/>
      <c r="E44" s="17"/>
      <c r="F44" s="89"/>
      <c r="G44" s="17"/>
      <c r="H44" s="14"/>
    </row>
    <row r="45" spans="1:8" ht="15" customHeight="1">
      <c r="A45" s="3"/>
      <c r="B45" s="8"/>
      <c r="C45" s="8"/>
      <c r="D45" s="89"/>
      <c r="E45" s="17"/>
      <c r="F45" s="89"/>
      <c r="G45" s="17"/>
      <c r="H45" s="14"/>
    </row>
    <row r="46" spans="1:8" ht="15" customHeight="1">
      <c r="A46" s="3"/>
      <c r="B46" s="8" t="s">
        <v>10</v>
      </c>
      <c r="C46" s="8"/>
      <c r="D46" s="89">
        <f>+statementofchangesInEquity!B41</f>
        <v>110652</v>
      </c>
      <c r="E46" s="17"/>
      <c r="F46" s="89">
        <v>110647</v>
      </c>
      <c r="G46" s="17"/>
      <c r="H46" s="14"/>
    </row>
    <row r="47" spans="1:8" ht="15" customHeight="1">
      <c r="A47" s="3"/>
      <c r="B47" s="8" t="s">
        <v>56</v>
      </c>
      <c r="C47" s="8"/>
      <c r="D47" s="89">
        <f>+statementofchangesInEquity!C41</f>
        <v>-8928</v>
      </c>
      <c r="E47" s="17"/>
      <c r="F47" s="89">
        <v>-8193</v>
      </c>
      <c r="G47" s="17"/>
      <c r="H47" s="14"/>
    </row>
    <row r="48" spans="1:8" ht="15" customHeight="1">
      <c r="A48" s="3"/>
      <c r="B48" s="8" t="s">
        <v>86</v>
      </c>
      <c r="C48" s="8"/>
      <c r="D48" s="89">
        <f>+statementofchangesInEquity!D41</f>
        <v>21849</v>
      </c>
      <c r="E48" s="17"/>
      <c r="F48" s="89">
        <v>21847</v>
      </c>
      <c r="G48" s="17"/>
      <c r="H48" s="14"/>
    </row>
    <row r="49" spans="1:8" ht="15" customHeight="1">
      <c r="A49" s="3"/>
      <c r="B49" s="8" t="s">
        <v>87</v>
      </c>
      <c r="C49" s="8"/>
      <c r="D49" s="89">
        <f>+statementofchangesInEquity!E41</f>
        <v>40769</v>
      </c>
      <c r="E49" s="17"/>
      <c r="F49" s="89">
        <v>40769</v>
      </c>
      <c r="G49" s="17"/>
      <c r="H49" s="14"/>
    </row>
    <row r="50" spans="1:8" ht="15" customHeight="1">
      <c r="A50" s="3"/>
      <c r="B50" s="8" t="s">
        <v>85</v>
      </c>
      <c r="C50" s="8"/>
      <c r="D50" s="89">
        <f>+statementofchangesInEquity!F41</f>
        <v>1203</v>
      </c>
      <c r="E50" s="17"/>
      <c r="F50" s="89">
        <v>501</v>
      </c>
      <c r="G50" s="17"/>
      <c r="H50" s="14"/>
    </row>
    <row r="51" spans="1:8" ht="15" customHeight="1">
      <c r="A51" s="3"/>
      <c r="B51" s="8" t="s">
        <v>96</v>
      </c>
      <c r="C51" s="8"/>
      <c r="D51" s="89">
        <f>+statementofchangesInEquity!G41</f>
        <v>11304</v>
      </c>
      <c r="E51" s="17"/>
      <c r="F51" s="89">
        <v>17168</v>
      </c>
      <c r="G51" s="17"/>
      <c r="H51" s="14"/>
    </row>
    <row r="52" spans="1:8" ht="15" customHeight="1">
      <c r="A52" s="3"/>
      <c r="B52" s="8"/>
      <c r="C52" s="17" t="s">
        <v>1</v>
      </c>
      <c r="D52" s="92">
        <f>SUM(D46:D51)</f>
        <v>176849</v>
      </c>
      <c r="E52" s="17"/>
      <c r="F52" s="92">
        <f>SUM(F46:F51)</f>
        <v>182739</v>
      </c>
      <c r="G52" s="17"/>
      <c r="H52" s="14"/>
    </row>
    <row r="53" spans="1:8" ht="15" customHeight="1">
      <c r="A53" s="3"/>
      <c r="B53" s="8"/>
      <c r="C53" s="17" t="s">
        <v>1</v>
      </c>
      <c r="D53" s="89"/>
      <c r="E53" s="17"/>
      <c r="F53" s="89"/>
      <c r="G53" s="17"/>
      <c r="H53" s="14"/>
    </row>
    <row r="54" spans="1:8" ht="24.75" customHeight="1" thickBot="1">
      <c r="A54" s="3"/>
      <c r="B54" s="8" t="s">
        <v>89</v>
      </c>
      <c r="C54" s="8"/>
      <c r="D54" s="94">
        <f>+D52+D42+D39</f>
        <v>649221</v>
      </c>
      <c r="E54" s="18"/>
      <c r="F54" s="94">
        <f>+F52+F42+F39</f>
        <v>650143</v>
      </c>
      <c r="G54" s="17"/>
      <c r="H54" s="14"/>
    </row>
    <row r="55" spans="1:8" ht="15" customHeight="1">
      <c r="A55" s="3"/>
      <c r="B55" s="3"/>
      <c r="C55" s="3"/>
      <c r="D55" s="79"/>
      <c r="E55" s="19"/>
      <c r="F55" s="79"/>
      <c r="G55" s="19"/>
      <c r="H55" s="14"/>
    </row>
    <row r="56" spans="1:8" ht="15" customHeight="1">
      <c r="A56" s="3"/>
      <c r="B56" s="3"/>
      <c r="C56" s="3"/>
      <c r="D56" s="80"/>
      <c r="E56" s="19"/>
      <c r="F56" s="80"/>
      <c r="G56" s="19"/>
      <c r="H56" s="14"/>
    </row>
    <row r="57" spans="1:8" ht="15" customHeight="1" thickBot="1">
      <c r="A57" s="3"/>
      <c r="B57" s="39" t="s">
        <v>64</v>
      </c>
      <c r="C57" s="3"/>
      <c r="D57" s="81">
        <f>ROUND(+D52/D59*100,0)</f>
        <v>168</v>
      </c>
      <c r="E57" s="19"/>
      <c r="F57" s="81">
        <f>ROUND(+F52/F59*100,0)</f>
        <v>173</v>
      </c>
      <c r="G57" s="19"/>
      <c r="H57" s="14"/>
    </row>
    <row r="58" spans="1:8" ht="15" customHeight="1">
      <c r="A58" s="3"/>
      <c r="B58" s="3"/>
      <c r="C58" s="3"/>
      <c r="D58" s="80" t="s">
        <v>1</v>
      </c>
      <c r="E58" s="19"/>
      <c r="F58" s="80" t="s">
        <v>1</v>
      </c>
      <c r="G58" s="19"/>
      <c r="H58" s="14"/>
    </row>
    <row r="59" spans="1:8" ht="15" customHeight="1">
      <c r="A59" s="3"/>
      <c r="B59" s="3" t="s">
        <v>58</v>
      </c>
      <c r="D59" s="80">
        <v>105292</v>
      </c>
      <c r="E59" s="19"/>
      <c r="F59" s="80">
        <v>105768</v>
      </c>
      <c r="G59" s="19"/>
      <c r="H59" s="14"/>
    </row>
    <row r="60" spans="1:8" ht="15" customHeight="1">
      <c r="A60" s="3"/>
      <c r="B60" s="3"/>
      <c r="C60" s="3"/>
      <c r="D60" s="80"/>
      <c r="E60" s="19"/>
      <c r="F60" s="19"/>
      <c r="G60" s="19"/>
      <c r="H60" s="14"/>
    </row>
    <row r="61" spans="1:8" ht="15" customHeight="1">
      <c r="A61" s="3"/>
      <c r="B61" s="3"/>
      <c r="C61" s="3"/>
      <c r="D61" s="19"/>
      <c r="E61" s="19"/>
      <c r="F61" s="19"/>
      <c r="G61" s="19"/>
      <c r="H61" s="14"/>
    </row>
    <row r="62" spans="1:8" ht="15" customHeight="1">
      <c r="A62" s="3"/>
      <c r="B62" s="3"/>
      <c r="C62" s="3"/>
      <c r="D62" s="19"/>
      <c r="E62" s="19"/>
      <c r="F62" s="19"/>
      <c r="G62" s="19"/>
      <c r="H62" s="14"/>
    </row>
    <row r="63" spans="1:8" ht="15" customHeight="1">
      <c r="A63" s="3"/>
      <c r="B63" s="3"/>
      <c r="C63" s="3"/>
      <c r="D63" s="19"/>
      <c r="E63" s="19"/>
      <c r="F63" s="19"/>
      <c r="G63" s="19"/>
      <c r="H63" s="14"/>
    </row>
    <row r="64" spans="1:8" ht="15" customHeight="1">
      <c r="A64" s="3"/>
      <c r="B64" s="3"/>
      <c r="C64" s="3"/>
      <c r="D64" s="19"/>
      <c r="E64" s="19"/>
      <c r="F64" s="19"/>
      <c r="G64" s="19"/>
      <c r="H64" s="14"/>
    </row>
    <row r="65" spans="1:8" ht="15" customHeight="1">
      <c r="A65" s="3"/>
      <c r="B65" s="3"/>
      <c r="C65" s="3"/>
      <c r="D65" s="19"/>
      <c r="E65" s="19"/>
      <c r="F65" s="19"/>
      <c r="G65" s="19"/>
      <c r="H65" s="14"/>
    </row>
    <row r="66" spans="1:8" ht="15" customHeight="1">
      <c r="A66" s="3"/>
      <c r="B66" s="3"/>
      <c r="C66" s="3"/>
      <c r="D66" s="19"/>
      <c r="E66" s="19"/>
      <c r="F66" s="19"/>
      <c r="G66" s="19"/>
      <c r="H66" s="14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4">
      <selection activeCell="E42" sqref="E42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12.1406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6.57421875" style="0" customWidth="1"/>
    <col min="8" max="8" width="1.1484375" style="0" hidden="1" customWidth="1"/>
    <col min="9" max="9" width="1.1484375" style="0" customWidth="1"/>
    <col min="10" max="10" width="10.8515625" style="0" customWidth="1"/>
    <col min="11" max="146" width="16.00390625" style="52" customWidth="1"/>
    <col min="147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10" ht="18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139" t="s">
        <v>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10" ht="18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.75">
      <c r="A7" s="144" t="s">
        <v>106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6" ht="15">
      <c r="A8" s="3" t="s">
        <v>1</v>
      </c>
      <c r="B8" s="3"/>
      <c r="C8" s="3"/>
      <c r="D8" s="3"/>
      <c r="E8" s="3"/>
      <c r="F8" s="3"/>
    </row>
    <row r="9" spans="1:10" ht="15.75">
      <c r="A9" s="3"/>
      <c r="B9" s="147" t="s">
        <v>94</v>
      </c>
      <c r="C9" s="148"/>
      <c r="D9" s="148"/>
      <c r="E9" s="148"/>
      <c r="F9" s="148"/>
      <c r="G9" s="148"/>
      <c r="H9" s="148"/>
      <c r="I9" s="148"/>
      <c r="J9" s="149"/>
    </row>
    <row r="10" spans="1:10" ht="15.75">
      <c r="A10" s="3"/>
      <c r="B10" s="116"/>
      <c r="C10" s="69"/>
      <c r="D10" s="140" t="s">
        <v>49</v>
      </c>
      <c r="E10" s="141"/>
      <c r="F10" s="141"/>
      <c r="G10" s="123" t="s">
        <v>48</v>
      </c>
      <c r="H10" s="130"/>
      <c r="I10" s="130"/>
      <c r="J10" s="75"/>
    </row>
    <row r="11" spans="1:10" ht="15.75">
      <c r="A11" s="66"/>
      <c r="B11" s="31"/>
      <c r="C11" s="31"/>
      <c r="D11" s="31"/>
      <c r="E11" s="33"/>
      <c r="F11" s="129"/>
      <c r="G11" s="131"/>
      <c r="H11" s="132"/>
      <c r="I11" s="132"/>
      <c r="J11" s="65"/>
    </row>
    <row r="12" spans="1:10" ht="15.75">
      <c r="A12" s="49" t="s">
        <v>1</v>
      </c>
      <c r="B12" s="34" t="s">
        <v>40</v>
      </c>
      <c r="C12" s="34" t="s">
        <v>54</v>
      </c>
      <c r="D12" s="34" t="s">
        <v>40</v>
      </c>
      <c r="E12" s="34" t="s">
        <v>44</v>
      </c>
      <c r="F12" s="129" t="s">
        <v>42</v>
      </c>
      <c r="G12" s="133" t="s">
        <v>97</v>
      </c>
      <c r="H12" s="49"/>
      <c r="I12" s="49"/>
      <c r="J12" s="34" t="s">
        <v>20</v>
      </c>
    </row>
    <row r="13" spans="1:10" ht="15.75">
      <c r="A13" s="49" t="s">
        <v>1</v>
      </c>
      <c r="B13" s="31" t="s">
        <v>39</v>
      </c>
      <c r="C13" s="31" t="s">
        <v>55</v>
      </c>
      <c r="D13" s="31" t="s">
        <v>41</v>
      </c>
      <c r="E13" s="31" t="s">
        <v>38</v>
      </c>
      <c r="F13" s="129" t="s">
        <v>38</v>
      </c>
      <c r="G13" s="133" t="s">
        <v>43</v>
      </c>
      <c r="H13" s="49"/>
      <c r="I13" s="49"/>
      <c r="J13" s="32"/>
    </row>
    <row r="14" spans="1:10" ht="15.75">
      <c r="A14" s="66" t="s">
        <v>1</v>
      </c>
      <c r="B14" s="55" t="s">
        <v>0</v>
      </c>
      <c r="C14" s="55" t="s">
        <v>0</v>
      </c>
      <c r="D14" s="55" t="s">
        <v>0</v>
      </c>
      <c r="E14" s="55" t="s">
        <v>0</v>
      </c>
      <c r="F14" s="118" t="s">
        <v>0</v>
      </c>
      <c r="G14" s="118" t="s">
        <v>0</v>
      </c>
      <c r="H14" s="120"/>
      <c r="I14" s="120"/>
      <c r="J14" s="55" t="s">
        <v>0</v>
      </c>
    </row>
    <row r="15" spans="1:10" ht="15">
      <c r="A15" s="3"/>
      <c r="B15" s="52"/>
      <c r="C15" s="52"/>
      <c r="D15" s="52"/>
      <c r="E15" s="52"/>
      <c r="F15" s="50"/>
      <c r="G15" s="52"/>
      <c r="H15" s="52"/>
      <c r="I15" s="52"/>
      <c r="J15" s="52"/>
    </row>
    <row r="16" spans="1:10" ht="15.75">
      <c r="A16" s="39" t="s">
        <v>67</v>
      </c>
      <c r="B16" s="20">
        <v>110457</v>
      </c>
      <c r="C16" s="20">
        <v>-12268</v>
      </c>
      <c r="D16" s="20">
        <v>32277</v>
      </c>
      <c r="E16" s="20">
        <v>40769</v>
      </c>
      <c r="F16" s="20">
        <v>-615</v>
      </c>
      <c r="G16" s="20">
        <v>22587</v>
      </c>
      <c r="H16" s="20"/>
      <c r="I16" s="20"/>
      <c r="J16" s="20">
        <f>SUM(B16:G16)</f>
        <v>193207</v>
      </c>
    </row>
    <row r="17" spans="1:10" ht="15.75">
      <c r="A17" s="39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75">
      <c r="A18" s="39" t="s">
        <v>61</v>
      </c>
      <c r="B18" s="20">
        <v>82</v>
      </c>
      <c r="C18" s="20">
        <v>-1495</v>
      </c>
      <c r="D18" s="20">
        <v>22</v>
      </c>
      <c r="E18" s="20">
        <v>0</v>
      </c>
      <c r="F18" s="20">
        <v>564</v>
      </c>
      <c r="G18" s="20">
        <v>8319</v>
      </c>
      <c r="H18" s="20"/>
      <c r="I18" s="20"/>
      <c r="J18" s="20">
        <f>SUM(B18:G18)</f>
        <v>7492</v>
      </c>
    </row>
    <row r="19" spans="1:10" ht="15">
      <c r="A19" s="3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>
      <c r="A20" s="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5.75">
      <c r="A21" s="39" t="s">
        <v>102</v>
      </c>
      <c r="B21" s="20">
        <f aca="true" t="shared" si="0" ref="B21:J21">SUM(B16:B18)</f>
        <v>110539</v>
      </c>
      <c r="C21" s="20">
        <f t="shared" si="0"/>
        <v>-13763</v>
      </c>
      <c r="D21" s="20">
        <f t="shared" si="0"/>
        <v>32299</v>
      </c>
      <c r="E21" s="20">
        <f t="shared" si="0"/>
        <v>40769</v>
      </c>
      <c r="F21" s="20">
        <f t="shared" si="0"/>
        <v>-51</v>
      </c>
      <c r="G21" s="20">
        <f t="shared" si="0"/>
        <v>30906</v>
      </c>
      <c r="H21" s="20"/>
      <c r="I21" s="20"/>
      <c r="J21" s="20">
        <f t="shared" si="0"/>
        <v>200699</v>
      </c>
    </row>
    <row r="22" spans="1:10" ht="16.5" thickBot="1">
      <c r="A22" s="39"/>
      <c r="B22" s="54"/>
      <c r="C22" s="54"/>
      <c r="D22" s="54"/>
      <c r="E22" s="54"/>
      <c r="F22" s="54"/>
      <c r="G22" s="54"/>
      <c r="H22" s="54"/>
      <c r="I22" s="54"/>
      <c r="J22" s="54"/>
    </row>
    <row r="23" spans="2:10" ht="15.75" thickTop="1"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.75">
      <c r="A24" s="41"/>
      <c r="B24" s="50"/>
      <c r="C24" s="50"/>
      <c r="D24" s="50"/>
      <c r="E24" s="20"/>
      <c r="F24" s="20"/>
      <c r="G24" s="50" t="s">
        <v>1</v>
      </c>
      <c r="H24" s="50"/>
      <c r="I24" s="50"/>
      <c r="J24" s="50"/>
    </row>
    <row r="25" spans="1:10" ht="15.75">
      <c r="A25" s="39"/>
      <c r="B25" s="20" t="s">
        <v>1</v>
      </c>
      <c r="C25" s="20"/>
      <c r="D25" s="20" t="s">
        <v>1</v>
      </c>
      <c r="E25" s="20" t="s">
        <v>1</v>
      </c>
      <c r="F25" s="20"/>
      <c r="G25" s="20" t="s">
        <v>1</v>
      </c>
      <c r="H25" s="20"/>
      <c r="I25" s="20"/>
      <c r="J25" s="20" t="s">
        <v>1</v>
      </c>
    </row>
    <row r="29" spans="2:10" ht="15.75">
      <c r="B29" s="147" t="s">
        <v>94</v>
      </c>
      <c r="C29" s="148"/>
      <c r="D29" s="148"/>
      <c r="E29" s="148"/>
      <c r="F29" s="148"/>
      <c r="G29" s="148"/>
      <c r="H29" s="148"/>
      <c r="I29" s="148"/>
      <c r="J29" s="149"/>
    </row>
    <row r="30" spans="1:10" ht="15.75">
      <c r="A30" s="3"/>
      <c r="B30" s="116"/>
      <c r="C30" s="69"/>
      <c r="D30" s="140" t="s">
        <v>49</v>
      </c>
      <c r="E30" s="141"/>
      <c r="F30" s="142"/>
      <c r="G30" s="123" t="s">
        <v>48</v>
      </c>
      <c r="H30" s="130"/>
      <c r="I30" s="130"/>
      <c r="J30" s="119"/>
    </row>
    <row r="31" spans="1:10" ht="15.75">
      <c r="A31" s="66"/>
      <c r="B31" s="31"/>
      <c r="C31" s="31"/>
      <c r="D31" s="31"/>
      <c r="E31" s="33"/>
      <c r="F31" s="49"/>
      <c r="G31" s="124"/>
      <c r="H31" s="125"/>
      <c r="I31" s="125"/>
      <c r="J31" s="65"/>
    </row>
    <row r="32" spans="1:10" ht="15.75">
      <c r="A32" s="49" t="s">
        <v>1</v>
      </c>
      <c r="B32" s="34" t="s">
        <v>40</v>
      </c>
      <c r="C32" s="34" t="s">
        <v>54</v>
      </c>
      <c r="D32" s="34" t="s">
        <v>40</v>
      </c>
      <c r="E32" s="34" t="s">
        <v>44</v>
      </c>
      <c r="F32" s="49" t="s">
        <v>42</v>
      </c>
      <c r="G32" s="133" t="s">
        <v>97</v>
      </c>
      <c r="H32" s="122"/>
      <c r="I32" s="122"/>
      <c r="J32" s="34" t="s">
        <v>20</v>
      </c>
    </row>
    <row r="33" spans="1:10" ht="15.75">
      <c r="A33" s="49" t="s">
        <v>1</v>
      </c>
      <c r="B33" s="31" t="s">
        <v>39</v>
      </c>
      <c r="C33" s="31" t="s">
        <v>55</v>
      </c>
      <c r="D33" s="31" t="s">
        <v>41</v>
      </c>
      <c r="E33" s="31" t="s">
        <v>38</v>
      </c>
      <c r="F33" s="49" t="s">
        <v>38</v>
      </c>
      <c r="G33" s="117" t="s">
        <v>43</v>
      </c>
      <c r="H33" s="121"/>
      <c r="I33" s="121"/>
      <c r="J33" s="32"/>
    </row>
    <row r="34" spans="1:10" ht="15.75">
      <c r="A34" s="66" t="s">
        <v>1</v>
      </c>
      <c r="B34" s="55" t="s">
        <v>0</v>
      </c>
      <c r="C34" s="55" t="s">
        <v>0</v>
      </c>
      <c r="D34" s="55" t="s">
        <v>0</v>
      </c>
      <c r="E34" s="55" t="s">
        <v>0</v>
      </c>
      <c r="F34" s="55" t="s">
        <v>0</v>
      </c>
      <c r="G34" s="118" t="s">
        <v>0</v>
      </c>
      <c r="H34" s="126"/>
      <c r="I34" s="126"/>
      <c r="J34" s="55" t="s">
        <v>0</v>
      </c>
    </row>
    <row r="35" spans="1:10" ht="15">
      <c r="A35" s="3"/>
      <c r="B35" s="52"/>
      <c r="C35" s="52"/>
      <c r="D35" s="52"/>
      <c r="E35" s="52"/>
      <c r="F35" s="50"/>
      <c r="G35" s="52"/>
      <c r="H35" s="52"/>
      <c r="I35" s="52"/>
      <c r="J35" s="52"/>
    </row>
    <row r="36" spans="1:10" ht="15.75">
      <c r="A36" s="39" t="s">
        <v>103</v>
      </c>
      <c r="B36" s="20">
        <v>110647</v>
      </c>
      <c r="C36" s="20">
        <v>-8193</v>
      </c>
      <c r="D36" s="20">
        <v>21847</v>
      </c>
      <c r="E36" s="20">
        <v>40769</v>
      </c>
      <c r="F36" s="20">
        <v>501</v>
      </c>
      <c r="G36" s="20">
        <v>17168</v>
      </c>
      <c r="H36" s="20"/>
      <c r="I36" s="20"/>
      <c r="J36" s="20">
        <f>SUM(B36:G36)</f>
        <v>182739</v>
      </c>
    </row>
    <row r="37" spans="1:10" ht="15.75">
      <c r="A37" s="39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39" t="s">
        <v>61</v>
      </c>
      <c r="B38" s="20">
        <v>5</v>
      </c>
      <c r="C38" s="20">
        <v>-735</v>
      </c>
      <c r="D38" s="20">
        <v>2</v>
      </c>
      <c r="E38" s="20">
        <v>0</v>
      </c>
      <c r="F38" s="20">
        <v>702</v>
      </c>
      <c r="G38" s="20">
        <v>-5864</v>
      </c>
      <c r="H38" s="127" t="s">
        <v>76</v>
      </c>
      <c r="I38" s="127" t="s">
        <v>76</v>
      </c>
      <c r="J38" s="20">
        <f>SUM(B38:G38)</f>
        <v>-5890</v>
      </c>
    </row>
    <row r="39" spans="1:10" ht="15">
      <c r="A39" s="3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.75">
      <c r="A41" s="39" t="s">
        <v>104</v>
      </c>
      <c r="B41" s="20">
        <f aca="true" t="shared" si="1" ref="B41:J41">SUM(B36:B38)</f>
        <v>110652</v>
      </c>
      <c r="C41" s="20">
        <f t="shared" si="1"/>
        <v>-8928</v>
      </c>
      <c r="D41" s="20">
        <f t="shared" si="1"/>
        <v>21849</v>
      </c>
      <c r="E41" s="20">
        <f t="shared" si="1"/>
        <v>40769</v>
      </c>
      <c r="F41" s="20">
        <f t="shared" si="1"/>
        <v>1203</v>
      </c>
      <c r="G41" s="20">
        <f t="shared" si="1"/>
        <v>11304</v>
      </c>
      <c r="H41" s="20"/>
      <c r="I41" s="20"/>
      <c r="J41" s="20">
        <f t="shared" si="1"/>
        <v>176849</v>
      </c>
    </row>
    <row r="42" spans="1:10" ht="16.5" thickBot="1">
      <c r="A42" s="39"/>
      <c r="B42" s="54"/>
      <c r="C42" s="54"/>
      <c r="D42" s="54"/>
      <c r="E42" s="54"/>
      <c r="F42" s="54"/>
      <c r="G42" s="54"/>
      <c r="H42" s="54"/>
      <c r="I42" s="54"/>
      <c r="J42" s="54"/>
    </row>
    <row r="43" spans="2:10" ht="15.75" thickTop="1">
      <c r="B43" s="20"/>
      <c r="C43" s="20"/>
      <c r="D43" s="20"/>
      <c r="E43" s="20"/>
      <c r="F43" s="20"/>
      <c r="G43" s="20"/>
      <c r="H43" s="20"/>
      <c r="I43" s="20"/>
      <c r="J43" s="20"/>
    </row>
    <row r="44" spans="2:10" ht="15"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134" t="s">
        <v>112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128"/>
      <c r="B46" s="50"/>
      <c r="C46" s="50"/>
      <c r="D46" s="50"/>
      <c r="E46" s="20"/>
      <c r="F46" s="20"/>
      <c r="G46" s="50"/>
      <c r="H46" s="50"/>
      <c r="I46" s="50"/>
      <c r="J46" s="50"/>
    </row>
    <row r="47" spans="1:10" ht="15">
      <c r="A47" s="3"/>
      <c r="B47" s="20"/>
      <c r="C47" s="20"/>
      <c r="D47" s="20"/>
      <c r="E47" s="20"/>
      <c r="F47" s="20"/>
      <c r="G47" s="20"/>
      <c r="H47" s="20"/>
      <c r="I47" s="20"/>
      <c r="J47" s="20"/>
    </row>
  </sheetData>
  <mergeCells count="8">
    <mergeCell ref="D10:F10"/>
    <mergeCell ref="D30:F30"/>
    <mergeCell ref="A2:J2"/>
    <mergeCell ref="A7:J7"/>
    <mergeCell ref="A6:J6"/>
    <mergeCell ref="A3:J3"/>
    <mergeCell ref="B9:J9"/>
    <mergeCell ref="B29:J29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5" zoomScaleNormal="75" workbookViewId="0" topLeftCell="A13">
      <selection activeCell="C45" sqref="C45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2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43" t="s">
        <v>16</v>
      </c>
      <c r="B2" s="143"/>
      <c r="C2" s="143"/>
      <c r="D2" s="143"/>
      <c r="E2" s="143"/>
      <c r="F2" s="143"/>
    </row>
    <row r="3" spans="1:6" ht="12.75">
      <c r="A3" s="139" t="s">
        <v>4</v>
      </c>
      <c r="B3" s="139"/>
      <c r="C3" s="139"/>
      <c r="D3" s="139"/>
      <c r="E3" s="139"/>
      <c r="F3" s="139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46" t="s">
        <v>23</v>
      </c>
      <c r="B6" s="143"/>
      <c r="C6" s="143"/>
      <c r="D6" s="143"/>
      <c r="E6" s="143"/>
      <c r="F6" s="143"/>
    </row>
    <row r="7" spans="1:6" ht="15.75">
      <c r="A7" s="144" t="s">
        <v>106</v>
      </c>
      <c r="B7" s="144"/>
      <c r="C7" s="144"/>
      <c r="D7" s="144"/>
      <c r="E7" s="144"/>
      <c r="F7" s="144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1"/>
      <c r="C10" s="61"/>
      <c r="D10" s="2"/>
      <c r="E10" s="57"/>
      <c r="F10" s="57"/>
    </row>
    <row r="11" spans="1:6" ht="15.75">
      <c r="A11" s="3"/>
      <c r="B11" s="97" t="s">
        <v>17</v>
      </c>
      <c r="C11" s="64" t="s">
        <v>17</v>
      </c>
      <c r="D11" s="33"/>
      <c r="E11" s="95" t="s">
        <v>50</v>
      </c>
      <c r="F11" s="31" t="s">
        <v>50</v>
      </c>
    </row>
    <row r="12" spans="1:6" ht="15.75">
      <c r="A12" s="3"/>
      <c r="B12" s="96">
        <v>39447</v>
      </c>
      <c r="C12" s="34">
        <v>39082</v>
      </c>
      <c r="D12" s="33"/>
      <c r="E12" s="96">
        <v>39447</v>
      </c>
      <c r="F12" s="34">
        <v>39082</v>
      </c>
    </row>
    <row r="13" spans="1:6" ht="15.75">
      <c r="A13" s="3" t="s">
        <v>1</v>
      </c>
      <c r="B13" s="97" t="s">
        <v>0</v>
      </c>
      <c r="C13" s="32" t="s">
        <v>0</v>
      </c>
      <c r="D13" s="33"/>
      <c r="E13" s="97" t="s">
        <v>0</v>
      </c>
      <c r="F13" s="32" t="s">
        <v>0</v>
      </c>
    </row>
    <row r="14" spans="1:6" ht="15">
      <c r="A14" s="3"/>
      <c r="B14" s="105"/>
      <c r="C14" s="35"/>
      <c r="D14" s="36"/>
      <c r="E14" s="98"/>
      <c r="F14" s="37"/>
    </row>
    <row r="15" spans="1:6" ht="15">
      <c r="A15" s="3"/>
      <c r="B15" s="103"/>
      <c r="C15" s="36"/>
      <c r="D15" s="36"/>
      <c r="E15" s="99"/>
      <c r="F15" s="38"/>
    </row>
    <row r="16" spans="1:6" ht="15">
      <c r="A16" s="3" t="s">
        <v>1</v>
      </c>
      <c r="B16" s="103"/>
      <c r="C16" s="36"/>
      <c r="D16" s="36"/>
      <c r="E16" s="99"/>
      <c r="F16" s="38"/>
    </row>
    <row r="17" spans="1:6" ht="15.75">
      <c r="A17" s="39" t="s">
        <v>18</v>
      </c>
      <c r="B17" s="71">
        <v>63082</v>
      </c>
      <c r="C17" s="40">
        <v>57305</v>
      </c>
      <c r="D17" s="40"/>
      <c r="E17" s="71">
        <v>63082</v>
      </c>
      <c r="F17" s="40">
        <v>57305</v>
      </c>
    </row>
    <row r="18" spans="1:6" ht="15.75">
      <c r="A18" s="39" t="s">
        <v>51</v>
      </c>
      <c r="B18" s="62">
        <v>818</v>
      </c>
      <c r="C18" s="62">
        <v>17199</v>
      </c>
      <c r="D18" s="40"/>
      <c r="E18" s="62">
        <v>818</v>
      </c>
      <c r="F18" s="62">
        <v>17199</v>
      </c>
    </row>
    <row r="19" spans="1:6" ht="15">
      <c r="A19" s="3"/>
      <c r="B19" s="71">
        <f>SUM(B17:B18)</f>
        <v>63900</v>
      </c>
      <c r="C19" s="40">
        <f>SUM(C17:C18)</f>
        <v>74504</v>
      </c>
      <c r="D19" s="40"/>
      <c r="E19" s="71">
        <f>SUM(E17:E18)</f>
        <v>63900</v>
      </c>
      <c r="F19" s="40">
        <f>SUM(F17:F18)</f>
        <v>74504</v>
      </c>
    </row>
    <row r="20" spans="1:6" ht="15">
      <c r="A20" s="3"/>
      <c r="B20" s="71"/>
      <c r="C20" s="40"/>
      <c r="D20" s="40"/>
      <c r="E20" s="71"/>
      <c r="F20" s="40"/>
    </row>
    <row r="21" spans="1:9" ht="15.75">
      <c r="A21" s="39" t="s">
        <v>47</v>
      </c>
      <c r="B21" s="71">
        <v>-65490</v>
      </c>
      <c r="C21" s="40">
        <v>-57349</v>
      </c>
      <c r="D21" s="40"/>
      <c r="E21" s="71">
        <v>-65490</v>
      </c>
      <c r="F21" s="40">
        <v>-57349</v>
      </c>
      <c r="I21" s="47"/>
    </row>
    <row r="22" spans="2:6" ht="15">
      <c r="B22" s="100"/>
      <c r="C22" s="42"/>
      <c r="D22" s="40"/>
      <c r="E22" s="100"/>
      <c r="F22" s="42"/>
    </row>
    <row r="23" spans="1:6" ht="15.75">
      <c r="A23" s="41" t="s">
        <v>79</v>
      </c>
      <c r="B23" s="71">
        <f>SUM(B19:B21)</f>
        <v>-1590</v>
      </c>
      <c r="C23" s="40">
        <f>SUM(C19:C21)</f>
        <v>17155</v>
      </c>
      <c r="D23" s="40"/>
      <c r="E23" s="71">
        <f>SUM(E19:E21)</f>
        <v>-1590</v>
      </c>
      <c r="F23" s="40">
        <f>SUM(F19:F21)</f>
        <v>17155</v>
      </c>
    </row>
    <row r="24" spans="1:6" ht="15.75">
      <c r="A24" s="39"/>
      <c r="B24" s="71"/>
      <c r="C24" s="40"/>
      <c r="D24" s="40"/>
      <c r="E24" s="71"/>
      <c r="F24" s="40"/>
    </row>
    <row r="25" spans="1:6" ht="15.75">
      <c r="A25" s="39" t="s">
        <v>19</v>
      </c>
      <c r="B25" s="71">
        <v>-763</v>
      </c>
      <c r="C25" s="40">
        <v>-766</v>
      </c>
      <c r="D25" s="40"/>
      <c r="E25" s="71">
        <v>-763</v>
      </c>
      <c r="F25" s="40">
        <v>-766</v>
      </c>
    </row>
    <row r="26" spans="1:6" ht="15.75">
      <c r="A26" s="43" t="s">
        <v>1</v>
      </c>
      <c r="B26" s="71"/>
      <c r="C26" s="40"/>
      <c r="D26" s="40"/>
      <c r="E26" s="71"/>
      <c r="F26" s="40"/>
    </row>
    <row r="27" spans="1:6" ht="15.75">
      <c r="A27" s="39"/>
      <c r="B27" s="100"/>
      <c r="C27" s="42"/>
      <c r="D27" s="20"/>
      <c r="E27" s="100"/>
      <c r="F27" s="42"/>
    </row>
    <row r="28" spans="1:6" ht="15.75">
      <c r="A28" s="78" t="s">
        <v>73</v>
      </c>
      <c r="B28" s="71">
        <f>SUM(B23:B26)</f>
        <v>-2353</v>
      </c>
      <c r="C28" s="40">
        <f>SUM(C23:C26)</f>
        <v>16389</v>
      </c>
      <c r="D28" s="40"/>
      <c r="E28" s="71">
        <f>SUM(E23:E26)</f>
        <v>-2353</v>
      </c>
      <c r="F28" s="40">
        <f>SUM(F23:F26)</f>
        <v>16389</v>
      </c>
    </row>
    <row r="29" spans="1:6" ht="15.75">
      <c r="A29" s="39"/>
      <c r="B29" s="71"/>
      <c r="C29" s="40"/>
      <c r="D29" s="40"/>
      <c r="E29" s="71"/>
      <c r="F29" s="40"/>
    </row>
    <row r="30" spans="1:6" ht="15.75">
      <c r="A30" s="39" t="s">
        <v>31</v>
      </c>
      <c r="B30" s="71">
        <v>-576</v>
      </c>
      <c r="C30" s="40">
        <v>-5252</v>
      </c>
      <c r="D30" s="40"/>
      <c r="E30" s="71">
        <v>-576</v>
      </c>
      <c r="F30" s="40">
        <v>-5252</v>
      </c>
    </row>
    <row r="31" spans="1:6" ht="15.75">
      <c r="A31" s="39"/>
      <c r="B31" s="62"/>
      <c r="C31" s="48"/>
      <c r="D31" s="40"/>
      <c r="E31" s="62"/>
      <c r="F31" s="48"/>
    </row>
    <row r="32" spans="1:6" ht="24" customHeight="1" thickBot="1">
      <c r="A32" s="41" t="s">
        <v>80</v>
      </c>
      <c r="B32" s="101">
        <f>SUM(B28:B30)</f>
        <v>-2929</v>
      </c>
      <c r="C32" s="44">
        <f>SUM(C28:C30)</f>
        <v>11137</v>
      </c>
      <c r="D32" s="40"/>
      <c r="E32" s="101">
        <f>SUM(E28:E30)</f>
        <v>-2929</v>
      </c>
      <c r="F32" s="44">
        <f>SUM(F28:F30)</f>
        <v>11137</v>
      </c>
    </row>
    <row r="33" spans="1:6" ht="15.75">
      <c r="A33" s="39"/>
      <c r="B33" s="71"/>
      <c r="C33" s="40"/>
      <c r="D33" s="40"/>
      <c r="E33" s="71"/>
      <c r="F33" s="40"/>
    </row>
    <row r="34" spans="1:6" ht="15.75">
      <c r="A34" s="39" t="s">
        <v>69</v>
      </c>
      <c r="B34" s="71"/>
      <c r="C34" s="40"/>
      <c r="D34" s="40"/>
      <c r="E34" s="71"/>
      <c r="F34" s="40"/>
    </row>
    <row r="35" spans="1:6" ht="16.5" thickBot="1">
      <c r="A35" s="39" t="s">
        <v>95</v>
      </c>
      <c r="B35" s="102">
        <f>+B32</f>
        <v>-2929</v>
      </c>
      <c r="C35" s="76">
        <f>+C32</f>
        <v>11137</v>
      </c>
      <c r="D35" s="40"/>
      <c r="E35" s="102">
        <f>+E32</f>
        <v>-2929</v>
      </c>
      <c r="F35" s="76">
        <f>+F32</f>
        <v>11137</v>
      </c>
    </row>
    <row r="36" spans="1:6" ht="15.75">
      <c r="A36" s="39"/>
      <c r="B36" s="71"/>
      <c r="C36" s="40"/>
      <c r="D36" s="40"/>
      <c r="E36" s="71"/>
      <c r="F36" s="40"/>
    </row>
    <row r="37" spans="1:6" ht="15.75">
      <c r="A37" s="43" t="s">
        <v>71</v>
      </c>
      <c r="B37" s="71"/>
      <c r="C37" s="40"/>
      <c r="D37" s="40"/>
      <c r="E37" s="71"/>
      <c r="F37" s="40"/>
    </row>
    <row r="38" spans="1:6" ht="15.75">
      <c r="A38" s="43" t="s">
        <v>78</v>
      </c>
      <c r="B38" s="71"/>
      <c r="C38" s="40"/>
      <c r="D38" s="40"/>
      <c r="E38" s="71"/>
      <c r="F38" s="40"/>
    </row>
    <row r="39" spans="1:6" ht="15.75">
      <c r="A39" s="43" t="s">
        <v>81</v>
      </c>
      <c r="B39" s="103">
        <v>-2.77</v>
      </c>
      <c r="C39" s="36">
        <v>10.82</v>
      </c>
      <c r="D39" s="40"/>
      <c r="E39" s="103">
        <v>-2.77</v>
      </c>
      <c r="F39" s="36">
        <v>10.82</v>
      </c>
    </row>
    <row r="40" spans="1:6" ht="16.5" thickBot="1">
      <c r="A40" s="39" t="s">
        <v>70</v>
      </c>
      <c r="B40" s="70" t="s">
        <v>76</v>
      </c>
      <c r="C40" s="70">
        <v>10.73</v>
      </c>
      <c r="D40" s="71"/>
      <c r="E40" s="70" t="s">
        <v>76</v>
      </c>
      <c r="F40" s="70">
        <v>10.73</v>
      </c>
    </row>
    <row r="41" spans="1:6" ht="15.75">
      <c r="A41" s="39"/>
      <c r="B41" s="71"/>
      <c r="C41" s="40"/>
      <c r="D41" s="40"/>
      <c r="E41" s="71"/>
      <c r="F41" s="40"/>
    </row>
    <row r="42" spans="2:6" ht="12.75">
      <c r="B42" s="104"/>
      <c r="C42" s="45"/>
      <c r="D42" s="46"/>
      <c r="E42" s="104"/>
      <c r="F42" s="45"/>
    </row>
    <row r="43" spans="1:6" ht="12.75">
      <c r="A43" t="s">
        <v>99</v>
      </c>
      <c r="B43" s="47"/>
      <c r="C43" s="47"/>
      <c r="D43" s="51"/>
      <c r="E43" s="47"/>
      <c r="F43" s="47"/>
    </row>
    <row r="44" spans="1:6" ht="12.75">
      <c r="A44" s="68" t="s">
        <v>1</v>
      </c>
      <c r="B44" s="47"/>
      <c r="C44" s="47"/>
      <c r="D44" s="51"/>
      <c r="E44" s="47"/>
      <c r="F44" s="47"/>
    </row>
    <row r="45" spans="2:6" ht="12.75">
      <c r="B45" s="47"/>
      <c r="C45" s="47"/>
      <c r="D45" s="51"/>
      <c r="E45" s="47"/>
      <c r="F45" s="47"/>
    </row>
    <row r="46" spans="2:6" ht="12.75">
      <c r="B46" s="47"/>
      <c r="C46" s="47"/>
      <c r="D46" s="51"/>
      <c r="E46" s="47"/>
      <c r="F46" s="47"/>
    </row>
    <row r="47" spans="2:6" ht="12.75">
      <c r="B47" s="47"/>
      <c r="C47" s="47"/>
      <c r="D47" s="51"/>
      <c r="E47" s="47"/>
      <c r="F47" s="47"/>
    </row>
    <row r="48" spans="2:6" ht="12.75">
      <c r="B48" s="47"/>
      <c r="C48" s="47"/>
      <c r="D48" s="51"/>
      <c r="E48" s="47"/>
      <c r="F48" s="47"/>
    </row>
    <row r="49" spans="2:6" ht="12.75">
      <c r="B49" s="47"/>
      <c r="C49" s="47"/>
      <c r="D49" s="51"/>
      <c r="E49" s="47"/>
      <c r="F49" s="47"/>
    </row>
    <row r="50" spans="2:6" ht="12.75">
      <c r="B50" s="47"/>
      <c r="C50" s="47"/>
      <c r="D50" s="51"/>
      <c r="E50" s="47"/>
      <c r="F50" s="47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75" zoomScaleNormal="75" zoomScaleSheetLayoutView="75" workbookViewId="0" topLeftCell="A19">
      <selection activeCell="C36" sqref="C36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2" t="s">
        <v>3</v>
      </c>
      <c r="B3" s="4"/>
      <c r="C3" s="4"/>
    </row>
    <row r="4" spans="1:3" ht="15">
      <c r="A4" s="1" t="s">
        <v>4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1" t="s">
        <v>22</v>
      </c>
      <c r="B7" s="5"/>
      <c r="C7" s="6"/>
    </row>
    <row r="8" spans="1:6" ht="15.75">
      <c r="A8" s="144" t="s">
        <v>106</v>
      </c>
      <c r="B8" s="144"/>
      <c r="C8" s="144"/>
      <c r="D8" s="144"/>
      <c r="E8" s="144"/>
      <c r="F8" s="144"/>
    </row>
    <row r="9" spans="1:3" ht="15">
      <c r="A9" s="8"/>
      <c r="B9" s="8"/>
      <c r="C9" s="83"/>
    </row>
    <row r="10" spans="1:6" ht="15.75">
      <c r="A10" s="8"/>
      <c r="B10" s="52"/>
      <c r="C10" s="106" t="s">
        <v>107</v>
      </c>
      <c r="D10" s="52"/>
      <c r="E10" s="106" t="s">
        <v>107</v>
      </c>
      <c r="F10" s="52"/>
    </row>
    <row r="11" spans="1:6" ht="15.75">
      <c r="A11" s="8"/>
      <c r="B11" s="52"/>
      <c r="C11" s="107">
        <v>2007</v>
      </c>
      <c r="E11" s="28">
        <v>2006</v>
      </c>
      <c r="F11" s="52"/>
    </row>
    <row r="12" spans="1:5" ht="15.75">
      <c r="A12" s="8"/>
      <c r="B12" s="24" t="s">
        <v>1</v>
      </c>
      <c r="C12" s="86" t="s">
        <v>0</v>
      </c>
      <c r="E12" s="12" t="s">
        <v>0</v>
      </c>
    </row>
    <row r="13" spans="1:5" ht="15">
      <c r="A13" s="8" t="s">
        <v>1</v>
      </c>
      <c r="B13" s="8"/>
      <c r="C13" s="87" t="s">
        <v>1</v>
      </c>
      <c r="E13" s="13" t="s">
        <v>1</v>
      </c>
    </row>
    <row r="14" spans="1:5" ht="15">
      <c r="A14" s="8"/>
      <c r="B14" s="8"/>
      <c r="C14" s="87"/>
      <c r="E14" s="13"/>
    </row>
    <row r="15" spans="1:3" s="52" customFormat="1" ht="15.75">
      <c r="A15" s="58" t="s">
        <v>32</v>
      </c>
      <c r="B15" s="58"/>
      <c r="C15" s="108"/>
    </row>
    <row r="16" spans="1:3" s="52" customFormat="1" ht="15.75">
      <c r="A16" s="58"/>
      <c r="B16" s="58"/>
      <c r="C16" s="108"/>
    </row>
    <row r="17" spans="1:7" s="52" customFormat="1" ht="15">
      <c r="A17" s="59" t="s">
        <v>74</v>
      </c>
      <c r="B17" s="59"/>
      <c r="C17" s="63">
        <v>-1732</v>
      </c>
      <c r="D17" s="30"/>
      <c r="E17" s="63">
        <v>-4263</v>
      </c>
      <c r="G17" s="67"/>
    </row>
    <row r="18" spans="1:5" s="52" customFormat="1" ht="15">
      <c r="A18" s="59" t="s">
        <v>82</v>
      </c>
      <c r="B18" s="59"/>
      <c r="C18" s="109">
        <v>14</v>
      </c>
      <c r="D18" s="30"/>
      <c r="E18" s="30">
        <v>-1704</v>
      </c>
    </row>
    <row r="19" spans="1:5" s="52" customFormat="1" ht="15">
      <c r="A19" s="59" t="s">
        <v>26</v>
      </c>
      <c r="B19" s="59"/>
      <c r="C19" s="109">
        <f>972+4519+269</f>
        <v>5760</v>
      </c>
      <c r="D19" s="30"/>
      <c r="E19" s="30">
        <v>4344</v>
      </c>
    </row>
    <row r="20" spans="1:5" s="52" customFormat="1" ht="15">
      <c r="A20" s="59" t="s">
        <v>27</v>
      </c>
      <c r="B20" s="59"/>
      <c r="C20" s="109">
        <v>-1242</v>
      </c>
      <c r="D20" s="30"/>
      <c r="E20" s="30">
        <v>-756</v>
      </c>
    </row>
    <row r="21" spans="1:5" s="52" customFormat="1" ht="15">
      <c r="A21" s="59"/>
      <c r="B21" s="59"/>
      <c r="C21" s="110"/>
      <c r="D21" s="30"/>
      <c r="E21" s="29"/>
    </row>
    <row r="22" spans="1:5" s="52" customFormat="1" ht="24.75" customHeight="1">
      <c r="A22" s="59" t="s">
        <v>109</v>
      </c>
      <c r="B22" s="59"/>
      <c r="C22" s="73">
        <f>SUM(C17:C20)</f>
        <v>2800</v>
      </c>
      <c r="D22" s="30"/>
      <c r="E22" s="29">
        <f>SUM(E17:E20)</f>
        <v>-2379</v>
      </c>
    </row>
    <row r="23" spans="1:5" s="52" customFormat="1" ht="15">
      <c r="A23" s="59"/>
      <c r="B23" s="60"/>
      <c r="C23" s="109"/>
      <c r="D23" s="30"/>
      <c r="E23" s="30"/>
    </row>
    <row r="24" spans="1:5" s="52" customFormat="1" ht="15.75">
      <c r="A24" s="58" t="s">
        <v>33</v>
      </c>
      <c r="B24" s="18"/>
      <c r="C24" s="109"/>
      <c r="D24" s="30"/>
      <c r="E24" s="30"/>
    </row>
    <row r="25" spans="1:5" s="52" customFormat="1" ht="15">
      <c r="A25" s="59" t="s">
        <v>1</v>
      </c>
      <c r="B25" s="59"/>
      <c r="C25" s="109"/>
      <c r="D25" s="30"/>
      <c r="E25" s="30"/>
    </row>
    <row r="26" spans="1:5" s="52" customFormat="1" ht="15.75">
      <c r="A26" s="59" t="s">
        <v>35</v>
      </c>
      <c r="B26" s="58"/>
      <c r="C26" s="111">
        <v>-201</v>
      </c>
      <c r="D26" s="30"/>
      <c r="E26" s="30">
        <v>-158</v>
      </c>
    </row>
    <row r="27" spans="1:5" s="52" customFormat="1" ht="15.75">
      <c r="A27" s="59" t="s">
        <v>65</v>
      </c>
      <c r="B27" s="58"/>
      <c r="C27" s="111">
        <v>4</v>
      </c>
      <c r="D27" s="30"/>
      <c r="E27" s="30">
        <v>87</v>
      </c>
    </row>
    <row r="28" spans="1:5" s="52" customFormat="1" ht="15">
      <c r="A28" s="59"/>
      <c r="B28" s="59"/>
      <c r="C28" s="109"/>
      <c r="D28" s="30"/>
      <c r="E28" s="30"/>
    </row>
    <row r="29" spans="1:5" s="52" customFormat="1" ht="24.75" customHeight="1">
      <c r="A29" s="59" t="s">
        <v>110</v>
      </c>
      <c r="B29" s="59"/>
      <c r="C29" s="112">
        <f>SUM(C26:C27)</f>
        <v>-197</v>
      </c>
      <c r="D29" s="30"/>
      <c r="E29" s="26">
        <f>SUM(E26:E27)</f>
        <v>-71</v>
      </c>
    </row>
    <row r="30" spans="1:5" s="52" customFormat="1" ht="15">
      <c r="A30" s="59"/>
      <c r="B30" s="59"/>
      <c r="C30" s="109"/>
      <c r="D30" s="30"/>
      <c r="E30" s="30"/>
    </row>
    <row r="31" spans="1:5" s="52" customFormat="1" ht="15.75">
      <c r="A31" s="58" t="s">
        <v>34</v>
      </c>
      <c r="B31" s="58"/>
      <c r="C31" s="109"/>
      <c r="D31" s="30"/>
      <c r="E31" s="30"/>
    </row>
    <row r="32" spans="1:5" s="52" customFormat="1" ht="15">
      <c r="A32" s="59"/>
      <c r="B32" s="59"/>
      <c r="C32" s="109"/>
      <c r="D32" s="30"/>
      <c r="E32" s="30"/>
    </row>
    <row r="33" spans="1:5" s="52" customFormat="1" ht="15">
      <c r="A33" s="59" t="s">
        <v>52</v>
      </c>
      <c r="B33" s="59"/>
      <c r="C33" s="109">
        <v>6</v>
      </c>
      <c r="D33" s="30"/>
      <c r="E33" s="30">
        <v>104</v>
      </c>
    </row>
    <row r="34" spans="1:5" s="52" customFormat="1" ht="15">
      <c r="A34" s="59" t="s">
        <v>57</v>
      </c>
      <c r="B34" s="59"/>
      <c r="C34" s="109">
        <v>-735</v>
      </c>
      <c r="D34" s="30"/>
      <c r="E34" s="30">
        <v>-1490</v>
      </c>
    </row>
    <row r="35" spans="1:5" s="52" customFormat="1" ht="15">
      <c r="A35" s="59" t="s">
        <v>36</v>
      </c>
      <c r="B35" s="59"/>
      <c r="C35" s="109">
        <v>-2935</v>
      </c>
      <c r="D35" s="30"/>
      <c r="E35" s="30">
        <v>-2818</v>
      </c>
    </row>
    <row r="36" spans="1:5" s="52" customFormat="1" ht="15">
      <c r="A36" s="59" t="s">
        <v>98</v>
      </c>
      <c r="B36" s="59"/>
      <c r="C36" s="109">
        <v>-111</v>
      </c>
      <c r="D36" s="30"/>
      <c r="E36" s="30">
        <v>-159</v>
      </c>
    </row>
    <row r="37" spans="1:5" s="52" customFormat="1" ht="15">
      <c r="A37" s="59" t="s">
        <v>75</v>
      </c>
      <c r="B37" s="60"/>
      <c r="C37" s="109">
        <v>-250</v>
      </c>
      <c r="D37" s="30"/>
      <c r="E37" s="30">
        <v>1850</v>
      </c>
    </row>
    <row r="38" spans="1:5" s="52" customFormat="1" ht="15">
      <c r="A38" s="59" t="s">
        <v>1</v>
      </c>
      <c r="B38" s="59"/>
      <c r="C38" s="109"/>
      <c r="D38" s="30"/>
      <c r="E38" s="30"/>
    </row>
    <row r="39" spans="1:5" s="52" customFormat="1" ht="24.75" customHeight="1">
      <c r="A39" s="59" t="s">
        <v>83</v>
      </c>
      <c r="B39" s="58"/>
      <c r="C39" s="112">
        <f>SUM(C33:C38)</f>
        <v>-4025</v>
      </c>
      <c r="D39" s="30"/>
      <c r="E39" s="26">
        <f>SUM(E33:E38)</f>
        <v>-2513</v>
      </c>
    </row>
    <row r="40" spans="1:5" s="52" customFormat="1" ht="15">
      <c r="A40" s="2"/>
      <c r="B40" s="2"/>
      <c r="C40" s="111"/>
      <c r="D40" s="30"/>
      <c r="E40" s="30"/>
    </row>
    <row r="41" spans="1:5" s="67" customFormat="1" ht="15">
      <c r="A41" s="72" t="s">
        <v>28</v>
      </c>
      <c r="B41" s="72"/>
      <c r="C41" s="113">
        <v>-8</v>
      </c>
      <c r="D41" s="63"/>
      <c r="E41" s="73">
        <v>-43</v>
      </c>
    </row>
    <row r="42" spans="1:5" s="52" customFormat="1" ht="15">
      <c r="A42" s="2"/>
      <c r="B42" s="2"/>
      <c r="C42" s="111"/>
      <c r="D42" s="30"/>
      <c r="E42" s="30"/>
    </row>
    <row r="43" spans="1:5" s="52" customFormat="1" ht="15">
      <c r="A43" s="2" t="s">
        <v>111</v>
      </c>
      <c r="B43" s="2"/>
      <c r="C43" s="63">
        <f>C22+C29+C39+C41</f>
        <v>-1430</v>
      </c>
      <c r="D43" s="30"/>
      <c r="E43" s="30">
        <f>E22+E29+E39+E41</f>
        <v>-5006</v>
      </c>
    </row>
    <row r="44" spans="1:5" s="52" customFormat="1" ht="15">
      <c r="A44" s="2"/>
      <c r="B44" s="2"/>
      <c r="C44" s="63"/>
      <c r="D44" s="30"/>
      <c r="E44" s="30"/>
    </row>
    <row r="45" spans="1:5" s="52" customFormat="1" ht="15">
      <c r="A45" s="2" t="s">
        <v>37</v>
      </c>
      <c r="B45" s="2"/>
      <c r="C45" s="63">
        <v>7229</v>
      </c>
      <c r="D45" s="30"/>
      <c r="E45" s="30">
        <v>7574</v>
      </c>
    </row>
    <row r="46" spans="1:5" s="52" customFormat="1" ht="15">
      <c r="A46" s="2"/>
      <c r="B46" s="2"/>
      <c r="C46" s="63"/>
      <c r="D46" s="30"/>
      <c r="E46" s="30"/>
    </row>
    <row r="47" spans="1:5" s="52" customFormat="1" ht="15">
      <c r="A47" s="2" t="s">
        <v>30</v>
      </c>
      <c r="B47" s="2"/>
      <c r="C47" s="63">
        <v>17</v>
      </c>
      <c r="D47" s="30"/>
      <c r="E47" s="30">
        <v>7</v>
      </c>
    </row>
    <row r="48" spans="1:5" s="52" customFormat="1" ht="15">
      <c r="A48" s="2"/>
      <c r="B48" s="2"/>
      <c r="C48" s="63"/>
      <c r="D48" s="30"/>
      <c r="E48" s="30"/>
    </row>
    <row r="49" spans="1:5" ht="24.75" customHeight="1" thickBot="1">
      <c r="A49" s="2" t="s">
        <v>66</v>
      </c>
      <c r="B49" s="3"/>
      <c r="C49" s="114">
        <f>SUM(C43:C48)</f>
        <v>5816</v>
      </c>
      <c r="D49" s="25"/>
      <c r="E49" s="27">
        <f>SUM(E43:E48)</f>
        <v>2575</v>
      </c>
    </row>
    <row r="50" spans="1:5" ht="18">
      <c r="A50" s="22"/>
      <c r="B50" s="4"/>
      <c r="C50" s="115"/>
      <c r="D50" s="25"/>
      <c r="E50" s="25"/>
    </row>
    <row r="51" spans="1:5" ht="15">
      <c r="A51" s="1"/>
      <c r="B51" s="4"/>
      <c r="C51" s="115" t="s">
        <v>1</v>
      </c>
      <c r="D51" s="56"/>
      <c r="E51" s="56"/>
    </row>
    <row r="52" spans="1:5" ht="15">
      <c r="A52" s="1"/>
      <c r="B52" s="4"/>
      <c r="C52" s="115"/>
      <c r="D52" s="56"/>
      <c r="E52" s="56"/>
    </row>
    <row r="53" spans="1:3" ht="15">
      <c r="A53" s="23" t="s">
        <v>29</v>
      </c>
      <c r="B53" s="4"/>
      <c r="C53" s="82"/>
    </row>
    <row r="54" spans="1:3" ht="15">
      <c r="A54" s="1"/>
      <c r="B54" s="4"/>
      <c r="C54" s="82"/>
    </row>
    <row r="55" spans="1:5" ht="15">
      <c r="A55" s="23" t="s">
        <v>12</v>
      </c>
      <c r="B55" s="4"/>
      <c r="C55" s="89">
        <v>3852</v>
      </c>
      <c r="D55" s="30"/>
      <c r="E55" s="30">
        <v>4177</v>
      </c>
    </row>
    <row r="56" spans="1:5" ht="15">
      <c r="A56" s="23" t="s">
        <v>13</v>
      </c>
      <c r="B56" s="4"/>
      <c r="C56" s="89">
        <v>-594</v>
      </c>
      <c r="D56" s="30"/>
      <c r="E56" s="30">
        <v>-1696</v>
      </c>
    </row>
    <row r="57" spans="1:5" ht="15">
      <c r="A57" s="136" t="s">
        <v>100</v>
      </c>
      <c r="B57" s="4"/>
      <c r="C57" s="89">
        <v>2558</v>
      </c>
      <c r="D57" s="30"/>
      <c r="E57" s="29">
        <v>94</v>
      </c>
    </row>
    <row r="58" spans="1:5" ht="24" customHeight="1" thickBot="1">
      <c r="A58" s="2" t="s">
        <v>66</v>
      </c>
      <c r="B58" s="4"/>
      <c r="C58" s="27">
        <f>SUM(C55:C57)</f>
        <v>5816</v>
      </c>
      <c r="D58" s="30"/>
      <c r="E58" s="27">
        <f>SUM(E55:E57)</f>
        <v>2575</v>
      </c>
    </row>
    <row r="59" spans="1:5" ht="15">
      <c r="A59" s="23"/>
      <c r="B59" s="4"/>
      <c r="C59" s="63"/>
      <c r="D59" s="30"/>
      <c r="E59" s="30"/>
    </row>
    <row r="60" spans="1:5" ht="15">
      <c r="A60" s="23"/>
      <c r="B60" s="4"/>
      <c r="C60" s="30"/>
      <c r="D60" s="30"/>
      <c r="E60" s="30"/>
    </row>
    <row r="61" ht="15">
      <c r="A61" s="135" t="s">
        <v>108</v>
      </c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5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ScWong</cp:lastModifiedBy>
  <cp:lastPrinted>2008-01-29T06:29:42Z</cp:lastPrinted>
  <dcterms:created xsi:type="dcterms:W3CDTF">1999-03-24T07:15:04Z</dcterms:created>
  <dcterms:modified xsi:type="dcterms:W3CDTF">2007-11-17T04:42:55Z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