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0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'balancesheet'!$B$3:$G$57</definedName>
    <definedName name="_xlnm.Print_Area" localSheetId="3">'CSHFLW'!$A$1:$E$62</definedName>
    <definedName name="_xlnm.Print_Area" localSheetId="2">'incomeSTATEMENT'!$A$1:$F$50</definedName>
    <definedName name="_xlnm.Print_Area" localSheetId="1">'statementofchangesInEquity'!$A$1:$J$51</definedName>
  </definedNames>
  <calcPr fullCalcOnLoad="1"/>
</workbook>
</file>

<file path=xl/sharedStrings.xml><?xml version="1.0" encoding="utf-8"?>
<sst xmlns="http://schemas.openxmlformats.org/spreadsheetml/2006/main" count="196" uniqueCount="111">
  <si>
    <t>RM'000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</si>
  <si>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</si>
  <si>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</si>
  <si>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</si>
  <si>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</si>
  <si>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</si>
  <si>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</si>
  <si>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</si>
  <si>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</si>
  <si>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</si>
  <si>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</si>
  <si>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</si>
  <si>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Deferred taxation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</si>
  <si>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</si>
  <si>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</si>
  <si>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</si>
  <si>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</si>
  <si>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</si>
  <si>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</si>
  <si>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</si>
  <si>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</si>
  <si>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</si>
  <si>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</si>
  <si>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</si>
  <si>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</si>
  <si>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</si>
  <si>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</si>
  <si>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</si>
  <si>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</si>
  <si>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</si>
  <si>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</si>
  <si>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</si>
  <si>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</si>
  <si>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</si>
  <si>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</si>
  <si>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</si>
  <si>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</si>
  <si>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</si>
  <si>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</si>
  <si>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</si>
  <si>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</si>
  <si>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</si>
  <si>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</si>
  <si>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</si>
  <si>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</si>
  <si>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</si>
  <si>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</si>
  <si>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</si>
  <si>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</si>
  <si>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</si>
  <si>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</si>
  <si>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</si>
  <si>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</si>
  <si>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</si>
  <si>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</si>
  <si>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Other income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</si>
  <si>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</si>
  <si>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</si>
  <si>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</si>
  <si>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</si>
  <si>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</si>
  <si>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</si>
  <si>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</si>
  <si>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Hire purchase and lease creditors</t>
  </si>
  <si>
    <t>Provision for taxation</t>
  </si>
  <si>
    <t>Decrease in hire purchase and lease creditors</t>
  </si>
  <si>
    <t>Tax paid, net of recoveries</t>
  </si>
  <si>
    <t>Trade receivables</t>
  </si>
  <si>
    <t>Other receivables</t>
  </si>
  <si>
    <t>Movements during the year</t>
  </si>
  <si>
    <t>Trade payables</t>
  </si>
  <si>
    <t>Other payables</t>
  </si>
  <si>
    <t>At 1 October 2005</t>
  </si>
  <si>
    <t>Net assets per share (Sen) *</t>
  </si>
  <si>
    <t>Proceeds from disposal of property, plant and equipment</t>
  </si>
  <si>
    <t>30/09/2006</t>
  </si>
  <si>
    <t>Profit from operations</t>
  </si>
  <si>
    <t>(Unaudited)</t>
  </si>
  <si>
    <t>(Restated)</t>
  </si>
  <si>
    <t>Cash and cash equivalents at end of period</t>
  </si>
  <si>
    <t>At 1 October 2006</t>
  </si>
  <si>
    <t>Attributable to Equity Holders of the Parent</t>
  </si>
  <si>
    <t>Investment properties</t>
  </si>
  <si>
    <t>Prepaid lease payments</t>
  </si>
  <si>
    <t>SHAREHOLDERS' EQUITY</t>
  </si>
  <si>
    <t>Total liabilities and shareholders' equity</t>
  </si>
  <si>
    <t>Profit for the period</t>
  </si>
  <si>
    <t>Attributable to :</t>
  </si>
  <si>
    <t xml:space="preserve"> - Basic earnings per share (sen)</t>
  </si>
  <si>
    <t xml:space="preserve"> - Diluted earnings per share (sen)</t>
  </si>
  <si>
    <t xml:space="preserve">Earnings per share attributable  </t>
  </si>
  <si>
    <t>Net decrease in cash and cash equivalents</t>
  </si>
  <si>
    <t>Equity holders of the Parent</t>
  </si>
  <si>
    <t xml:space="preserve">        to equity holders of the Parent :</t>
  </si>
  <si>
    <t>Non-current asset classified as held for sale</t>
  </si>
  <si>
    <t>Borrowings</t>
  </si>
  <si>
    <t>(Loss)/profit before tax</t>
  </si>
  <si>
    <t>Payment of transfer fee for treasury shares</t>
  </si>
  <si>
    <t>Net cash generated from / (used in) operating activities</t>
  </si>
  <si>
    <t>30/06/2007</t>
  </si>
  <si>
    <t>For The Nine Months Ended 30 June 2007</t>
  </si>
  <si>
    <t>At 30 June 2006</t>
  </si>
  <si>
    <t>At 30 June 2007</t>
  </si>
  <si>
    <t>30 June</t>
  </si>
  <si>
    <t>Cash used in operations</t>
  </si>
  <si>
    <t>Net cash generated from / (used in) investing activities</t>
  </si>
  <si>
    <t>Drawdown of borrowings</t>
  </si>
  <si>
    <t>Net cash (used in) / generated from financing activities</t>
  </si>
  <si>
    <t>*</t>
  </si>
  <si>
    <t>Intangible assets</t>
  </si>
  <si>
    <t>* After deducting dividend payments totalling RM8,562,000 during the year.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</si>
</sst>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1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2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/>
    </xf>
    <xf numFmtId="187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8" xfId="0" applyNumberFormat="1" applyFont="1" applyBorder="1" applyAlignment="1">
      <alignment/>
    </xf>
    <xf numFmtId="188" fontId="0" fillId="0" borderId="6" xfId="0" applyNumberForma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88" fontId="3" fillId="0" borderId="6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179" fontId="3" fillId="0" borderId="4" xfId="15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187" fontId="3" fillId="0" borderId="13" xfId="0" applyNumberFormat="1" applyFont="1" applyFill="1" applyBorder="1" applyAlignment="1">
      <alignment horizontal="right"/>
    </xf>
    <xf numFmtId="188" fontId="3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88" fontId="3" fillId="0" borderId="13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4" xfId="15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5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8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7" fontId="3" fillId="0" borderId="5" xfId="0" applyNumberFormat="1" applyFont="1" applyFill="1" applyBorder="1" applyAlignment="1">
      <alignment/>
    </xf>
    <xf numFmtId="188" fontId="0" fillId="0" borderId="6" xfId="0" applyNumberFormat="1" applyFill="1" applyBorder="1" applyAlignment="1">
      <alignment/>
    </xf>
    <xf numFmtId="187" fontId="3" fillId="0" borderId="6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0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5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12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87" fontId="3" fillId="0" borderId="0" xfId="19" applyNumberFormat="1" applyFont="1" applyAlignment="1">
      <alignment/>
      <protection locked="0"/>
    </xf>
    <xf numFmtId="0" fontId="0" fillId="0" borderId="0" xfId="0" applyAlignment="1" quotePrefix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4">
      <selection activeCell="C38" sqref="C38"/>
    </sheetView>
  </sheetViews>
  <sheetFormatPr defaultColWidth="9.140625" defaultRowHeight="15" customHeight="1"/>
  <cols>
    <col min="2" max="2" width="18.8515625" style="0" customWidth="1"/>
    <col min="3" max="3" width="48.710937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2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84"/>
      <c r="G2" s="3"/>
      <c r="H2" s="3"/>
    </row>
    <row r="3" spans="1:8" ht="15" customHeight="1">
      <c r="A3" s="3"/>
      <c r="B3" s="145" t="s">
        <v>4</v>
      </c>
      <c r="C3" s="145"/>
      <c r="D3" s="145"/>
      <c r="E3" s="145"/>
      <c r="F3" s="145"/>
      <c r="G3" s="4"/>
      <c r="H3" s="4"/>
    </row>
    <row r="4" spans="1:8" ht="15" customHeight="1">
      <c r="A4" s="3"/>
      <c r="B4" s="146" t="s">
        <v>5</v>
      </c>
      <c r="C4" s="146"/>
      <c r="D4" s="146"/>
      <c r="E4" s="146"/>
      <c r="F4" s="146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144" t="s">
        <v>28</v>
      </c>
      <c r="C7" s="144"/>
      <c r="D7" s="144"/>
      <c r="E7" s="144"/>
      <c r="F7" s="144"/>
      <c r="G7" s="6"/>
      <c r="H7" s="4"/>
    </row>
    <row r="8" spans="1:8" ht="15" customHeight="1">
      <c r="A8" s="3"/>
      <c r="B8" s="7"/>
      <c r="C8" s="7"/>
      <c r="D8" s="7"/>
      <c r="E8" s="7"/>
      <c r="F8" s="81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2</v>
      </c>
      <c r="D10" s="91" t="s">
        <v>6</v>
      </c>
      <c r="E10" s="9"/>
      <c r="F10" s="9" t="s">
        <v>6</v>
      </c>
      <c r="G10" s="10"/>
      <c r="H10" s="3"/>
    </row>
    <row r="11" spans="1:8" ht="15" customHeight="1">
      <c r="A11" s="3"/>
      <c r="B11" s="8"/>
      <c r="C11" s="8"/>
      <c r="D11" s="92" t="s">
        <v>99</v>
      </c>
      <c r="E11" s="12"/>
      <c r="F11" s="11" t="s">
        <v>75</v>
      </c>
      <c r="G11" s="12"/>
      <c r="H11" s="3"/>
    </row>
    <row r="12" spans="1:8" ht="14.25" customHeight="1">
      <c r="A12" s="3"/>
      <c r="B12" s="8"/>
      <c r="C12" s="8"/>
      <c r="D12" s="9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94" t="s">
        <v>77</v>
      </c>
      <c r="E13" s="14"/>
      <c r="F13" s="14" t="s">
        <v>77</v>
      </c>
      <c r="G13" s="14"/>
      <c r="H13" s="15"/>
    </row>
    <row r="14" spans="1:8" ht="15" customHeight="1">
      <c r="A14" s="3"/>
      <c r="B14" s="16" t="s">
        <v>7</v>
      </c>
      <c r="C14" s="16"/>
      <c r="D14" s="95"/>
      <c r="E14" s="17"/>
      <c r="F14" s="14" t="s">
        <v>78</v>
      </c>
      <c r="G14" s="17"/>
      <c r="H14" s="15"/>
    </row>
    <row r="15" spans="1:8" ht="15" customHeight="1">
      <c r="A15" s="3"/>
      <c r="B15" s="16"/>
      <c r="C15" s="16"/>
      <c r="D15" s="95"/>
      <c r="E15" s="17"/>
      <c r="F15" s="17"/>
      <c r="G15" s="17"/>
      <c r="H15" s="15"/>
    </row>
    <row r="16" spans="1:8" ht="15" customHeight="1">
      <c r="A16" s="3"/>
      <c r="B16" s="8" t="s">
        <v>17</v>
      </c>
      <c r="C16" s="8"/>
      <c r="D16" s="96">
        <f>16474-1035</f>
        <v>15439</v>
      </c>
      <c r="E16" s="18"/>
      <c r="F16" s="18">
        <f>20500-959</f>
        <v>19541</v>
      </c>
      <c r="G16" s="18"/>
      <c r="H16" s="15"/>
    </row>
    <row r="17" spans="1:8" ht="15" customHeight="1">
      <c r="A17" s="3"/>
      <c r="B17" s="8" t="s">
        <v>82</v>
      </c>
      <c r="C17" s="8"/>
      <c r="D17" s="96">
        <v>441</v>
      </c>
      <c r="E17" s="18"/>
      <c r="F17" s="18">
        <v>1363</v>
      </c>
      <c r="G17" s="18"/>
      <c r="H17" s="15"/>
    </row>
    <row r="18" spans="1:8" ht="15" customHeight="1">
      <c r="A18" s="3"/>
      <c r="B18" s="8" t="s">
        <v>83</v>
      </c>
      <c r="C18" s="8"/>
      <c r="D18" s="96">
        <v>412</v>
      </c>
      <c r="E18" s="18"/>
      <c r="F18" s="18">
        <v>416</v>
      </c>
      <c r="G18" s="18"/>
      <c r="H18" s="15"/>
    </row>
    <row r="19" spans="1:10" ht="15" customHeight="1">
      <c r="A19" s="3"/>
      <c r="B19" s="8" t="s">
        <v>24</v>
      </c>
      <c r="C19" s="8"/>
      <c r="D19" s="96">
        <v>1935</v>
      </c>
      <c r="E19" s="18"/>
      <c r="F19" s="18">
        <v>1935</v>
      </c>
      <c r="G19" s="18"/>
      <c r="H19" s="15"/>
      <c r="J19" s="52" t="s">
        <v>2</v>
      </c>
    </row>
    <row r="20" spans="1:10" ht="15" customHeight="1">
      <c r="A20" s="3"/>
      <c r="B20" s="8" t="s">
        <v>109</v>
      </c>
      <c r="C20" s="8"/>
      <c r="D20" s="96">
        <v>1035</v>
      </c>
      <c r="E20" s="96"/>
      <c r="F20" s="96">
        <v>959</v>
      </c>
      <c r="G20" s="18"/>
      <c r="H20" s="15"/>
      <c r="J20" s="52"/>
    </row>
    <row r="21" spans="1:8" ht="15" customHeight="1">
      <c r="A21" s="3"/>
      <c r="B21" s="8" t="s">
        <v>12</v>
      </c>
      <c r="C21" s="8"/>
      <c r="D21" s="96">
        <v>22915</v>
      </c>
      <c r="E21" s="18"/>
      <c r="F21" s="18">
        <v>27503</v>
      </c>
      <c r="G21" s="18"/>
      <c r="H21" s="15"/>
    </row>
    <row r="22" spans="1:8" ht="15" customHeight="1">
      <c r="A22" s="3"/>
      <c r="B22" s="8" t="s">
        <v>8</v>
      </c>
      <c r="C22" s="8"/>
      <c r="D22" s="96">
        <f>552883-2463</f>
        <v>550420</v>
      </c>
      <c r="E22" s="18"/>
      <c r="F22" s="18">
        <v>521338</v>
      </c>
      <c r="G22" s="18"/>
      <c r="H22" s="15"/>
    </row>
    <row r="23" spans="1:8" ht="15" customHeight="1">
      <c r="A23" s="3"/>
      <c r="B23" s="8" t="s">
        <v>57</v>
      </c>
      <c r="C23" s="8"/>
      <c r="D23" s="96">
        <v>2906</v>
      </c>
      <c r="E23" s="18"/>
      <c r="F23" s="18">
        <v>2842</v>
      </c>
      <c r="G23" s="18"/>
      <c r="H23" s="15"/>
    </row>
    <row r="24" spans="1:8" ht="15" customHeight="1">
      <c r="A24" s="3"/>
      <c r="B24" s="8" t="s">
        <v>14</v>
      </c>
      <c r="C24" s="8"/>
      <c r="D24" s="96">
        <v>13009</v>
      </c>
      <c r="E24" s="18"/>
      <c r="F24" s="18">
        <v>22252</v>
      </c>
      <c r="G24" s="18"/>
      <c r="H24" s="15"/>
    </row>
    <row r="25" spans="1:8" ht="15" customHeight="1">
      <c r="A25" s="3"/>
      <c r="B25" s="8" t="s">
        <v>67</v>
      </c>
      <c r="C25" s="8"/>
      <c r="D25" s="96">
        <v>9026</v>
      </c>
      <c r="E25" s="18"/>
      <c r="F25" s="18">
        <v>7124</v>
      </c>
      <c r="G25" s="18"/>
      <c r="H25" s="15"/>
    </row>
    <row r="26" spans="1:8" ht="15" customHeight="1">
      <c r="A26" s="3"/>
      <c r="B26" s="8" t="s">
        <v>68</v>
      </c>
      <c r="C26" s="8"/>
      <c r="D26" s="96">
        <v>18842</v>
      </c>
      <c r="E26" s="18"/>
      <c r="F26" s="18">
        <v>13477</v>
      </c>
      <c r="G26" s="18"/>
      <c r="H26" s="15"/>
    </row>
    <row r="27" spans="1:8" ht="15" customHeight="1">
      <c r="A27" s="3"/>
      <c r="B27" s="8" t="s">
        <v>50</v>
      </c>
      <c r="C27" s="8"/>
      <c r="D27" s="96">
        <v>2463</v>
      </c>
      <c r="E27" s="18"/>
      <c r="F27" s="18">
        <v>4407</v>
      </c>
      <c r="G27" s="18"/>
      <c r="H27" s="15"/>
    </row>
    <row r="28" spans="1:8" ht="15" customHeight="1">
      <c r="A28" s="3"/>
      <c r="B28" s="8" t="s">
        <v>15</v>
      </c>
      <c r="C28" s="8"/>
      <c r="D28" s="96">
        <v>3863</v>
      </c>
      <c r="E28" s="18"/>
      <c r="F28" s="18">
        <v>4478</v>
      </c>
      <c r="G28" s="18"/>
      <c r="H28" s="15"/>
    </row>
    <row r="29" spans="1:8" ht="15" customHeight="1">
      <c r="A29" s="3"/>
      <c r="B29" s="8" t="s">
        <v>94</v>
      </c>
      <c r="C29" s="8"/>
      <c r="D29" s="96">
        <v>1550</v>
      </c>
      <c r="E29" s="18"/>
      <c r="F29" s="18">
        <v>0</v>
      </c>
      <c r="G29" s="18"/>
      <c r="H29" s="15"/>
    </row>
    <row r="30" spans="1:8" ht="24.75" customHeight="1" thickBot="1">
      <c r="A30" s="3"/>
      <c r="B30" s="8" t="s">
        <v>3</v>
      </c>
      <c r="C30" s="8"/>
      <c r="D30" s="97">
        <f>SUM(D16:D29)</f>
        <v>644256</v>
      </c>
      <c r="E30" s="18"/>
      <c r="F30" s="19">
        <f>SUM(F16:F29)</f>
        <v>627635</v>
      </c>
      <c r="G30" s="18"/>
      <c r="H30" s="15"/>
    </row>
    <row r="31" spans="1:8" ht="15" customHeight="1">
      <c r="A31" s="3"/>
      <c r="B31" s="8"/>
      <c r="C31" s="8"/>
      <c r="D31" s="98"/>
      <c r="E31" s="18"/>
      <c r="F31" s="20"/>
      <c r="G31" s="18"/>
      <c r="H31" s="15"/>
    </row>
    <row r="32" spans="1:8" ht="15" customHeight="1">
      <c r="A32" s="3"/>
      <c r="B32" s="16" t="s">
        <v>9</v>
      </c>
      <c r="C32" s="16"/>
      <c r="D32" s="96" t="s">
        <v>2</v>
      </c>
      <c r="E32" s="18"/>
      <c r="F32" s="18" t="s">
        <v>2</v>
      </c>
      <c r="G32" s="18"/>
      <c r="H32" s="15"/>
    </row>
    <row r="33" spans="1:8" ht="15" customHeight="1">
      <c r="A33" s="3"/>
      <c r="B33" s="8"/>
      <c r="C33" s="8"/>
      <c r="D33" s="96"/>
      <c r="E33" s="18"/>
      <c r="F33" s="18"/>
      <c r="G33" s="18"/>
      <c r="H33" s="15"/>
    </row>
    <row r="34" spans="1:8" ht="15" customHeight="1">
      <c r="A34" s="3"/>
      <c r="B34" s="8" t="s">
        <v>18</v>
      </c>
      <c r="C34" s="8"/>
      <c r="D34" s="96">
        <v>281498</v>
      </c>
      <c r="E34" s="18"/>
      <c r="F34" s="18">
        <v>276933</v>
      </c>
      <c r="G34" s="18"/>
      <c r="H34" s="15"/>
    </row>
    <row r="35" spans="1:8" ht="15" customHeight="1">
      <c r="A35" s="3"/>
      <c r="B35" s="8" t="s">
        <v>70</v>
      </c>
      <c r="C35" s="8"/>
      <c r="D35" s="96">
        <v>4837</v>
      </c>
      <c r="E35" s="18"/>
      <c r="F35" s="18">
        <v>6725</v>
      </c>
      <c r="G35" s="18"/>
      <c r="H35" s="15"/>
    </row>
    <row r="36" spans="1:8" ht="15" customHeight="1">
      <c r="A36" s="3"/>
      <c r="B36" s="8" t="s">
        <v>71</v>
      </c>
      <c r="C36" s="8"/>
      <c r="D36" s="96">
        <v>5172</v>
      </c>
      <c r="E36" s="18"/>
      <c r="F36" s="18">
        <v>5767</v>
      </c>
      <c r="G36" s="18"/>
      <c r="H36" s="15"/>
    </row>
    <row r="37" spans="1:8" ht="15" customHeight="1">
      <c r="A37" s="3"/>
      <c r="B37" s="8" t="s">
        <v>63</v>
      </c>
      <c r="C37" s="8"/>
      <c r="D37" s="96">
        <v>992</v>
      </c>
      <c r="E37" s="18"/>
      <c r="F37" s="18">
        <v>1285</v>
      </c>
      <c r="G37" s="18"/>
      <c r="H37" s="15"/>
    </row>
    <row r="38" spans="1:8" ht="15" customHeight="1">
      <c r="A38" s="3"/>
      <c r="B38" s="8" t="s">
        <v>95</v>
      </c>
      <c r="C38" s="8"/>
      <c r="D38" s="96">
        <v>48463</v>
      </c>
      <c r="E38" s="18"/>
      <c r="F38" s="18">
        <v>46961</v>
      </c>
      <c r="G38" s="18"/>
      <c r="H38" s="15"/>
    </row>
    <row r="39" spans="1:8" ht="15" customHeight="1">
      <c r="A39" s="3"/>
      <c r="B39" s="8" t="s">
        <v>64</v>
      </c>
      <c r="C39" s="8"/>
      <c r="D39" s="96">
        <v>282</v>
      </c>
      <c r="E39" s="18"/>
      <c r="F39" s="18">
        <v>0</v>
      </c>
      <c r="G39" s="18"/>
      <c r="H39" s="15"/>
    </row>
    <row r="40" spans="1:8" ht="15" customHeight="1">
      <c r="A40" s="3"/>
      <c r="B40" s="8" t="s">
        <v>10</v>
      </c>
      <c r="C40" s="8"/>
      <c r="D40" s="99">
        <f>SUM(D34:D39)</f>
        <v>341244</v>
      </c>
      <c r="E40" s="18"/>
      <c r="F40" s="25">
        <f>SUM(F34:F39)</f>
        <v>337671</v>
      </c>
      <c r="G40" s="18"/>
      <c r="H40" s="15"/>
    </row>
    <row r="41" spans="1:8" ht="15" customHeight="1">
      <c r="A41" s="3"/>
      <c r="B41" s="8"/>
      <c r="C41" s="18" t="s">
        <v>2</v>
      </c>
      <c r="D41" s="96"/>
      <c r="E41" s="18"/>
      <c r="F41" s="18"/>
      <c r="G41" s="18"/>
      <c r="H41" s="15"/>
    </row>
    <row r="42" spans="1:8" ht="15" customHeight="1">
      <c r="A42" s="3"/>
      <c r="B42" s="8"/>
      <c r="C42" s="8"/>
      <c r="D42" s="96"/>
      <c r="E42" s="18"/>
      <c r="F42" s="18"/>
      <c r="G42" s="18"/>
      <c r="H42" s="15"/>
    </row>
    <row r="43" spans="1:8" ht="15" customHeight="1">
      <c r="A43" s="3"/>
      <c r="B43" s="16" t="s">
        <v>49</v>
      </c>
      <c r="C43" s="8"/>
      <c r="D43" s="100">
        <v>101130</v>
      </c>
      <c r="E43" s="18"/>
      <c r="F43" s="26">
        <v>96757</v>
      </c>
      <c r="G43" s="18"/>
      <c r="H43" s="15"/>
    </row>
    <row r="44" spans="1:8" ht="15" customHeight="1">
      <c r="A44" s="3"/>
      <c r="B44" s="8"/>
      <c r="C44" s="8"/>
      <c r="D44" s="98"/>
      <c r="E44" s="18"/>
      <c r="F44" s="20"/>
      <c r="G44" s="18"/>
      <c r="H44" s="15"/>
    </row>
    <row r="45" spans="1:8" ht="15" customHeight="1">
      <c r="A45" s="3"/>
      <c r="B45" s="16" t="s">
        <v>84</v>
      </c>
      <c r="C45" s="16"/>
      <c r="D45" s="96"/>
      <c r="E45" s="18"/>
      <c r="F45" s="18"/>
      <c r="G45" s="18"/>
      <c r="H45" s="15"/>
    </row>
    <row r="46" spans="1:8" ht="15" customHeight="1">
      <c r="A46" s="3"/>
      <c r="B46" s="8"/>
      <c r="C46" s="8"/>
      <c r="D46" s="96"/>
      <c r="E46" s="18"/>
      <c r="F46" s="18"/>
      <c r="G46" s="18"/>
      <c r="H46" s="15"/>
    </row>
    <row r="47" spans="1:8" ht="15" customHeight="1">
      <c r="A47" s="3"/>
      <c r="B47" s="8" t="s">
        <v>11</v>
      </c>
      <c r="C47" s="8"/>
      <c r="D47" s="96">
        <v>110615</v>
      </c>
      <c r="E47" s="18"/>
      <c r="F47" s="18">
        <v>110457</v>
      </c>
      <c r="G47" s="18"/>
      <c r="H47" s="15"/>
    </row>
    <row r="48" spans="1:8" ht="15" customHeight="1">
      <c r="A48" s="3"/>
      <c r="B48" s="8" t="s">
        <v>60</v>
      </c>
      <c r="C48" s="8"/>
      <c r="D48" s="96">
        <v>-5979</v>
      </c>
      <c r="E48" s="18"/>
      <c r="F48" s="18">
        <v>-12268</v>
      </c>
      <c r="G48" s="18"/>
      <c r="H48" s="15"/>
    </row>
    <row r="49" spans="1:8" ht="15" customHeight="1">
      <c r="A49" s="3"/>
      <c r="B49" s="8" t="s">
        <v>1</v>
      </c>
      <c r="C49" s="8"/>
      <c r="D49" s="96">
        <v>97246</v>
      </c>
      <c r="E49" s="18"/>
      <c r="F49" s="18">
        <v>95018</v>
      </c>
      <c r="G49" s="18"/>
      <c r="H49" s="15"/>
    </row>
    <row r="50" spans="1:8" ht="15" customHeight="1">
      <c r="A50" s="3"/>
      <c r="B50" s="8"/>
      <c r="C50" s="8"/>
      <c r="D50" s="99">
        <f>SUM(D47:D49)</f>
        <v>201882</v>
      </c>
      <c r="E50" s="18"/>
      <c r="F50" s="25">
        <f>SUM(F47:F49)</f>
        <v>193207</v>
      </c>
      <c r="G50" s="18"/>
      <c r="H50" s="15"/>
    </row>
    <row r="51" spans="1:8" ht="15" customHeight="1">
      <c r="A51" s="3"/>
      <c r="B51" s="8"/>
      <c r="C51" s="8"/>
      <c r="D51" s="96"/>
      <c r="E51" s="18"/>
      <c r="F51" s="18"/>
      <c r="G51" s="18"/>
      <c r="H51" s="15"/>
    </row>
    <row r="52" spans="1:8" ht="24.75" customHeight="1" thickBot="1">
      <c r="A52" s="3"/>
      <c r="B52" s="8" t="s">
        <v>85</v>
      </c>
      <c r="C52" s="8"/>
      <c r="D52" s="101">
        <f>+D50+D43+D40</f>
        <v>644256</v>
      </c>
      <c r="E52" s="20"/>
      <c r="F52" s="27">
        <f>+F50+F43+F40</f>
        <v>627635</v>
      </c>
      <c r="G52" s="18"/>
      <c r="H52" s="15"/>
    </row>
    <row r="53" spans="1:8" ht="15" customHeight="1">
      <c r="A53" s="3"/>
      <c r="B53" s="3"/>
      <c r="C53" s="3"/>
      <c r="D53" s="86"/>
      <c r="E53" s="21"/>
      <c r="F53" s="22"/>
      <c r="G53" s="21"/>
      <c r="H53" s="15"/>
    </row>
    <row r="54" spans="1:8" ht="15" customHeight="1">
      <c r="A54" s="3"/>
      <c r="B54" s="3"/>
      <c r="C54" s="3"/>
      <c r="D54" s="87"/>
      <c r="E54" s="21"/>
      <c r="F54" s="21"/>
      <c r="G54" s="21"/>
      <c r="H54" s="15"/>
    </row>
    <row r="55" spans="1:8" ht="15" customHeight="1" thickBot="1">
      <c r="A55" s="3"/>
      <c r="B55" s="44" t="s">
        <v>73</v>
      </c>
      <c r="C55" s="3"/>
      <c r="D55" s="88">
        <f>ROUND(+D50/D57*100,0)</f>
        <v>188</v>
      </c>
      <c r="E55" s="21"/>
      <c r="F55" s="75">
        <v>186</v>
      </c>
      <c r="G55" s="21"/>
      <c r="H55" s="15"/>
    </row>
    <row r="56" spans="1:8" ht="15" customHeight="1">
      <c r="A56" s="3"/>
      <c r="B56" s="3"/>
      <c r="C56" s="3"/>
      <c r="D56" s="87" t="s">
        <v>2</v>
      </c>
      <c r="E56" s="21"/>
      <c r="F56" s="21" t="s">
        <v>2</v>
      </c>
      <c r="G56" s="21"/>
      <c r="H56" s="15"/>
    </row>
    <row r="57" spans="1:8" ht="15" customHeight="1">
      <c r="A57" s="3"/>
      <c r="B57" s="3" t="s">
        <v>62</v>
      </c>
      <c r="D57" s="87">
        <v>107196</v>
      </c>
      <c r="E57" s="21"/>
      <c r="F57" s="21">
        <v>103629</v>
      </c>
      <c r="G57" s="21"/>
      <c r="H57" s="15"/>
    </row>
    <row r="58" spans="1:8" ht="15" customHeight="1">
      <c r="A58" s="3"/>
      <c r="B58" s="3"/>
      <c r="C58" s="3"/>
      <c r="D58" s="87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  <row r="60" spans="1:8" ht="15" customHeight="1">
      <c r="A60" s="3"/>
      <c r="B60" s="3"/>
      <c r="C60" s="3"/>
      <c r="D60" s="21"/>
      <c r="E60" s="21"/>
      <c r="F60" s="21"/>
      <c r="G60" s="21"/>
      <c r="H60" s="15"/>
    </row>
    <row r="61" spans="1:8" ht="15" customHeight="1">
      <c r="A61" s="3"/>
      <c r="B61" s="3"/>
      <c r="C61" s="3"/>
      <c r="D61" s="21"/>
      <c r="E61" s="21"/>
      <c r="F61" s="21"/>
      <c r="G61" s="21"/>
      <c r="H61" s="15"/>
    </row>
    <row r="62" spans="1:8" ht="15" customHeight="1">
      <c r="A62" s="3"/>
      <c r="B62" s="3"/>
      <c r="C62" s="3"/>
      <c r="D62" s="21"/>
      <c r="E62" s="21"/>
      <c r="F62" s="21"/>
      <c r="G62" s="21"/>
      <c r="H62" s="15"/>
    </row>
    <row r="63" spans="1:8" ht="15" customHeight="1">
      <c r="A63" s="3"/>
      <c r="B63" s="3"/>
      <c r="C63" s="3"/>
      <c r="D63" s="21"/>
      <c r="E63" s="21"/>
      <c r="F63" s="21"/>
      <c r="G63" s="21"/>
      <c r="H63" s="15"/>
    </row>
    <row r="64" spans="1:8" ht="15" customHeight="1">
      <c r="A64" s="3"/>
      <c r="B64" s="3"/>
      <c r="C64" s="3"/>
      <c r="D64" s="21"/>
      <c r="E64" s="21"/>
      <c r="F64" s="21"/>
      <c r="G64" s="21"/>
      <c r="H64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8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23">
      <selection activeCell="G46" sqref="G46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12.1406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6.57421875" style="0" customWidth="1"/>
    <col min="8" max="8" width="1.1484375" style="0" hidden="1" customWidth="1"/>
    <col min="9" max="9" width="1.1484375" style="0" customWidth="1"/>
    <col min="10" max="10" width="10.8515625" style="0" customWidth="1"/>
    <col min="11" max="146" width="16.00390625" style="57" customWidth="1"/>
    <col min="147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10" ht="18">
      <c r="A2" s="150" t="s">
        <v>19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146" t="s">
        <v>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10" ht="18">
      <c r="A6" s="153" t="s">
        <v>27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151" t="s">
        <v>100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6" ht="15">
      <c r="A8" s="3" t="s">
        <v>2</v>
      </c>
      <c r="B8" s="3"/>
      <c r="C8" s="3"/>
      <c r="D8" s="3"/>
      <c r="E8" s="3"/>
      <c r="F8" s="3"/>
    </row>
    <row r="9" spans="1:10" ht="15.75">
      <c r="A9" s="3"/>
      <c r="B9" s="154" t="s">
        <v>81</v>
      </c>
      <c r="C9" s="155"/>
      <c r="D9" s="155"/>
      <c r="E9" s="155"/>
      <c r="F9" s="155"/>
      <c r="G9" s="155"/>
      <c r="H9" s="155"/>
      <c r="I9" s="155"/>
      <c r="J9" s="156"/>
    </row>
    <row r="10" spans="1:10" ht="15.75">
      <c r="A10" s="3"/>
      <c r="B10" s="123"/>
      <c r="C10" s="76"/>
      <c r="D10" s="147" t="s">
        <v>53</v>
      </c>
      <c r="E10" s="148"/>
      <c r="F10" s="148"/>
      <c r="G10" s="131" t="s">
        <v>52</v>
      </c>
      <c r="H10" s="138"/>
      <c r="I10" s="138"/>
      <c r="J10" s="82"/>
    </row>
    <row r="11" spans="1:10" ht="15.75">
      <c r="A11" s="72"/>
      <c r="B11" s="36"/>
      <c r="C11" s="36"/>
      <c r="D11" s="36"/>
      <c r="E11" s="38"/>
      <c r="F11" s="137"/>
      <c r="G11" s="139"/>
      <c r="H11" s="140"/>
      <c r="I11" s="140"/>
      <c r="J11" s="71"/>
    </row>
    <row r="12" spans="1:10" ht="15.75">
      <c r="A12" s="54" t="s">
        <v>2</v>
      </c>
      <c r="B12" s="39" t="s">
        <v>43</v>
      </c>
      <c r="C12" s="39" t="s">
        <v>58</v>
      </c>
      <c r="D12" s="39" t="s">
        <v>43</v>
      </c>
      <c r="E12" s="39" t="s">
        <v>48</v>
      </c>
      <c r="F12" s="137" t="s">
        <v>45</v>
      </c>
      <c r="G12" s="141" t="s">
        <v>46</v>
      </c>
      <c r="H12" s="54"/>
      <c r="I12" s="54"/>
      <c r="J12" s="39" t="s">
        <v>23</v>
      </c>
    </row>
    <row r="13" spans="1:10" ht="15.75">
      <c r="A13" s="54" t="s">
        <v>2</v>
      </c>
      <c r="B13" s="36" t="s">
        <v>42</v>
      </c>
      <c r="C13" s="36" t="s">
        <v>59</v>
      </c>
      <c r="D13" s="36" t="s">
        <v>44</v>
      </c>
      <c r="E13" s="36" t="s">
        <v>41</v>
      </c>
      <c r="F13" s="137" t="s">
        <v>41</v>
      </c>
      <c r="G13" s="141" t="s">
        <v>47</v>
      </c>
      <c r="H13" s="54"/>
      <c r="I13" s="54"/>
      <c r="J13" s="37"/>
    </row>
    <row r="14" spans="1:10" ht="15.75">
      <c r="A14" s="72" t="s">
        <v>2</v>
      </c>
      <c r="B14" s="60" t="s">
        <v>0</v>
      </c>
      <c r="C14" s="60" t="s">
        <v>0</v>
      </c>
      <c r="D14" s="60" t="s">
        <v>0</v>
      </c>
      <c r="E14" s="60" t="s">
        <v>0</v>
      </c>
      <c r="F14" s="126" t="s">
        <v>0</v>
      </c>
      <c r="G14" s="126" t="s">
        <v>0</v>
      </c>
      <c r="H14" s="128"/>
      <c r="I14" s="128"/>
      <c r="J14" s="60" t="s">
        <v>0</v>
      </c>
    </row>
    <row r="15" spans="1:10" ht="15">
      <c r="A15" s="3"/>
      <c r="B15" s="57"/>
      <c r="C15" s="57"/>
      <c r="D15" s="57"/>
      <c r="E15" s="57"/>
      <c r="F15" s="55"/>
      <c r="G15" s="57"/>
      <c r="H15" s="57"/>
      <c r="I15" s="57"/>
      <c r="J15" s="57"/>
    </row>
    <row r="16" spans="1:10" ht="15.75">
      <c r="A16" s="44" t="s">
        <v>72</v>
      </c>
      <c r="B16" s="22">
        <v>110189</v>
      </c>
      <c r="C16" s="22">
        <v>-13523</v>
      </c>
      <c r="D16" s="22">
        <v>43060</v>
      </c>
      <c r="E16" s="22">
        <v>40769</v>
      </c>
      <c r="F16" s="22">
        <v>-323</v>
      </c>
      <c r="G16" s="22">
        <v>40853</v>
      </c>
      <c r="H16" s="22"/>
      <c r="I16" s="22"/>
      <c r="J16" s="22">
        <f>SUM(B16:G16)</f>
        <v>221025</v>
      </c>
    </row>
    <row r="17" spans="1:10" ht="15.75">
      <c r="A17" s="44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.75">
      <c r="A18" s="44" t="s">
        <v>69</v>
      </c>
      <c r="B18" s="22">
        <v>229</v>
      </c>
      <c r="C18" s="22">
        <v>3717</v>
      </c>
      <c r="D18" s="22">
        <v>-10794</v>
      </c>
      <c r="E18" s="22">
        <v>0</v>
      </c>
      <c r="F18" s="22">
        <v>-27</v>
      </c>
      <c r="G18" s="22">
        <v>1246</v>
      </c>
      <c r="H18" s="22"/>
      <c r="I18" s="22"/>
      <c r="J18" s="22">
        <f>SUM(B18:G18)</f>
        <v>-5629</v>
      </c>
    </row>
    <row r="19" spans="1:10" ht="15">
      <c r="A19" s="3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>
      <c r="A20" s="3"/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5.75">
      <c r="A21" s="44" t="s">
        <v>101</v>
      </c>
      <c r="B21" s="22">
        <f aca="true" t="shared" si="0" ref="B21:J21">SUM(B16:B18)</f>
        <v>110418</v>
      </c>
      <c r="C21" s="22">
        <f t="shared" si="0"/>
        <v>-9806</v>
      </c>
      <c r="D21" s="22">
        <f t="shared" si="0"/>
        <v>32266</v>
      </c>
      <c r="E21" s="22">
        <f t="shared" si="0"/>
        <v>40769</v>
      </c>
      <c r="F21" s="22">
        <f t="shared" si="0"/>
        <v>-350</v>
      </c>
      <c r="G21" s="22">
        <f t="shared" si="0"/>
        <v>42099</v>
      </c>
      <c r="H21" s="22"/>
      <c r="I21" s="22"/>
      <c r="J21" s="22">
        <f t="shared" si="0"/>
        <v>215396</v>
      </c>
    </row>
    <row r="22" spans="1:10" ht="16.5" thickBot="1">
      <c r="A22" s="44"/>
      <c r="B22" s="59"/>
      <c r="C22" s="59"/>
      <c r="D22" s="59"/>
      <c r="E22" s="59"/>
      <c r="F22" s="59"/>
      <c r="G22" s="59"/>
      <c r="H22" s="59"/>
      <c r="I22" s="59"/>
      <c r="J22" s="59"/>
    </row>
    <row r="23" spans="2:10" ht="15.75" thickTop="1"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46"/>
      <c r="B24" s="55"/>
      <c r="C24" s="55"/>
      <c r="D24" s="55"/>
      <c r="E24" s="22"/>
      <c r="F24" s="22"/>
      <c r="G24" s="55" t="s">
        <v>2</v>
      </c>
      <c r="H24" s="55"/>
      <c r="I24" s="55"/>
      <c r="J24" s="55"/>
    </row>
    <row r="25" spans="1:10" ht="15.75">
      <c r="A25" s="44"/>
      <c r="B25" s="22" t="s">
        <v>2</v>
      </c>
      <c r="C25" s="22"/>
      <c r="D25" s="22" t="s">
        <v>2</v>
      </c>
      <c r="E25" s="22" t="s">
        <v>2</v>
      </c>
      <c r="F25" s="22"/>
      <c r="G25" s="22" t="s">
        <v>2</v>
      </c>
      <c r="H25" s="22"/>
      <c r="I25" s="22"/>
      <c r="J25" s="22" t="s">
        <v>2</v>
      </c>
    </row>
    <row r="29" spans="2:10" ht="15.75">
      <c r="B29" s="154" t="s">
        <v>81</v>
      </c>
      <c r="C29" s="155"/>
      <c r="D29" s="155"/>
      <c r="E29" s="155"/>
      <c r="F29" s="155"/>
      <c r="G29" s="155"/>
      <c r="H29" s="155"/>
      <c r="I29" s="155"/>
      <c r="J29" s="156"/>
    </row>
    <row r="30" spans="1:10" ht="15.75">
      <c r="A30" s="3"/>
      <c r="B30" s="123"/>
      <c r="C30" s="76"/>
      <c r="D30" s="147" t="s">
        <v>53</v>
      </c>
      <c r="E30" s="148"/>
      <c r="F30" s="149"/>
      <c r="G30" s="131" t="s">
        <v>52</v>
      </c>
      <c r="H30" s="138"/>
      <c r="I30" s="138"/>
      <c r="J30" s="127"/>
    </row>
    <row r="31" spans="1:10" ht="15.75">
      <c r="A31" s="72"/>
      <c r="B31" s="36"/>
      <c r="C31" s="36"/>
      <c r="D31" s="36"/>
      <c r="E31" s="38"/>
      <c r="F31" s="54"/>
      <c r="G31" s="132"/>
      <c r="H31" s="133"/>
      <c r="I31" s="133"/>
      <c r="J31" s="71"/>
    </row>
    <row r="32" spans="1:10" ht="15.75">
      <c r="A32" s="54" t="s">
        <v>2</v>
      </c>
      <c r="B32" s="39" t="s">
        <v>43</v>
      </c>
      <c r="C32" s="39" t="s">
        <v>58</v>
      </c>
      <c r="D32" s="39" t="s">
        <v>43</v>
      </c>
      <c r="E32" s="39" t="s">
        <v>48</v>
      </c>
      <c r="F32" s="54" t="s">
        <v>45</v>
      </c>
      <c r="G32" s="125" t="s">
        <v>46</v>
      </c>
      <c r="H32" s="130"/>
      <c r="I32" s="130"/>
      <c r="J32" s="39" t="s">
        <v>23</v>
      </c>
    </row>
    <row r="33" spans="1:10" ht="15.75">
      <c r="A33" s="54" t="s">
        <v>2</v>
      </c>
      <c r="B33" s="36" t="s">
        <v>42</v>
      </c>
      <c r="C33" s="36" t="s">
        <v>59</v>
      </c>
      <c r="D33" s="36" t="s">
        <v>44</v>
      </c>
      <c r="E33" s="36" t="s">
        <v>41</v>
      </c>
      <c r="F33" s="54" t="s">
        <v>41</v>
      </c>
      <c r="G33" s="124" t="s">
        <v>47</v>
      </c>
      <c r="H33" s="129"/>
      <c r="I33" s="129"/>
      <c r="J33" s="37"/>
    </row>
    <row r="34" spans="1:10" ht="15.75">
      <c r="A34" s="72" t="s">
        <v>2</v>
      </c>
      <c r="B34" s="60" t="s">
        <v>0</v>
      </c>
      <c r="C34" s="60" t="s">
        <v>0</v>
      </c>
      <c r="D34" s="60" t="s">
        <v>0</v>
      </c>
      <c r="E34" s="60" t="s">
        <v>0</v>
      </c>
      <c r="F34" s="60" t="s">
        <v>0</v>
      </c>
      <c r="G34" s="126" t="s">
        <v>0</v>
      </c>
      <c r="H34" s="134"/>
      <c r="I34" s="134"/>
      <c r="J34" s="60" t="s">
        <v>0</v>
      </c>
    </row>
    <row r="35" spans="1:10" ht="15">
      <c r="A35" s="3"/>
      <c r="B35" s="57"/>
      <c r="C35" s="57"/>
      <c r="D35" s="57"/>
      <c r="E35" s="57"/>
      <c r="F35" s="55"/>
      <c r="G35" s="57"/>
      <c r="H35" s="57"/>
      <c r="I35" s="57"/>
      <c r="J35" s="57"/>
    </row>
    <row r="36" spans="1:10" ht="15.75">
      <c r="A36" s="44" t="s">
        <v>80</v>
      </c>
      <c r="B36" s="22">
        <v>110457</v>
      </c>
      <c r="C36" s="22">
        <v>-12268</v>
      </c>
      <c r="D36" s="22">
        <v>32277</v>
      </c>
      <c r="E36" s="22">
        <v>40769</v>
      </c>
      <c r="F36" s="22">
        <v>-615</v>
      </c>
      <c r="G36" s="22">
        <v>22587</v>
      </c>
      <c r="H36" s="22"/>
      <c r="I36" s="22"/>
      <c r="J36" s="22">
        <f>SUM(B36:G36)</f>
        <v>193207</v>
      </c>
    </row>
    <row r="37" spans="1:10" ht="15.75">
      <c r="A37" s="44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5.75">
      <c r="A38" s="44" t="s">
        <v>69</v>
      </c>
      <c r="B38" s="22">
        <v>158</v>
      </c>
      <c r="C38" s="22">
        <v>6289</v>
      </c>
      <c r="D38" s="22">
        <v>-10438</v>
      </c>
      <c r="E38" s="22">
        <v>0</v>
      </c>
      <c r="F38" s="22">
        <v>863</v>
      </c>
      <c r="G38" s="22">
        <v>11803</v>
      </c>
      <c r="H38" s="135" t="s">
        <v>108</v>
      </c>
      <c r="I38" s="135" t="s">
        <v>108</v>
      </c>
      <c r="J38" s="22">
        <f>SUM(B38:G38)</f>
        <v>8675</v>
      </c>
    </row>
    <row r="39" spans="1:10" ht="15">
      <c r="A39" s="3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">
      <c r="A40" s="3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75">
      <c r="A41" s="44" t="s">
        <v>102</v>
      </c>
      <c r="B41" s="22">
        <f aca="true" t="shared" si="1" ref="B41:J41">SUM(B36:B38)</f>
        <v>110615</v>
      </c>
      <c r="C41" s="22">
        <f>SUM(C36:C38)</f>
        <v>-5979</v>
      </c>
      <c r="D41" s="22">
        <f t="shared" si="1"/>
        <v>21839</v>
      </c>
      <c r="E41" s="22">
        <f t="shared" si="1"/>
        <v>40769</v>
      </c>
      <c r="F41" s="22">
        <f>SUM(F36:F38)</f>
        <v>248</v>
      </c>
      <c r="G41" s="22">
        <f t="shared" si="1"/>
        <v>34390</v>
      </c>
      <c r="H41" s="22"/>
      <c r="I41" s="22"/>
      <c r="J41" s="22">
        <f t="shared" si="1"/>
        <v>201882</v>
      </c>
    </row>
    <row r="42" spans="1:10" ht="16.5" thickBot="1">
      <c r="A42" s="44"/>
      <c r="B42" s="59"/>
      <c r="C42" s="59"/>
      <c r="D42" s="59"/>
      <c r="E42" s="59"/>
      <c r="F42" s="59"/>
      <c r="G42" s="59"/>
      <c r="H42" s="59"/>
      <c r="I42" s="59"/>
      <c r="J42" s="59"/>
    </row>
    <row r="43" spans="2:10" ht="15.75" thickTop="1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5"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">
      <c r="A45" s="143" t="s">
        <v>110</v>
      </c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">
      <c r="A46" s="136"/>
      <c r="B46" s="55"/>
      <c r="C46" s="55"/>
      <c r="D46" s="55"/>
      <c r="E46" s="22"/>
      <c r="F46" s="22"/>
      <c r="G46" s="55"/>
      <c r="H46" s="55"/>
      <c r="I46" s="55"/>
      <c r="J46" s="55"/>
    </row>
    <row r="47" spans="1:10" ht="15">
      <c r="A47" s="3"/>
      <c r="B47" s="22"/>
      <c r="C47" s="22"/>
      <c r="D47" s="22"/>
      <c r="E47" s="22"/>
      <c r="F47" s="22"/>
      <c r="G47" s="22"/>
      <c r="H47" s="22"/>
      <c r="I47" s="22"/>
      <c r="J47" s="22"/>
    </row>
  </sheetData>
  <mergeCells count="8">
    <mergeCell ref="D10:F10"/>
    <mergeCell ref="D30:F30"/>
    <mergeCell ref="A2:J2"/>
    <mergeCell ref="A7:J7"/>
    <mergeCell ref="A6:J6"/>
    <mergeCell ref="A3:J3"/>
    <mergeCell ref="B9:J9"/>
    <mergeCell ref="B29:J29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5" zoomScaleNormal="75" workbookViewId="0" topLeftCell="A10">
      <selection activeCell="B24" sqref="B24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7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50" t="s">
        <v>19</v>
      </c>
      <c r="B2" s="150"/>
      <c r="C2" s="150"/>
      <c r="D2" s="150"/>
      <c r="E2" s="150"/>
      <c r="F2" s="150"/>
    </row>
    <row r="3" spans="1:6" ht="12.75">
      <c r="A3" s="146" t="s">
        <v>5</v>
      </c>
      <c r="B3" s="146"/>
      <c r="C3" s="146"/>
      <c r="D3" s="146"/>
      <c r="E3" s="146"/>
      <c r="F3" s="146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53" t="s">
        <v>26</v>
      </c>
      <c r="B6" s="150"/>
      <c r="C6" s="150"/>
      <c r="D6" s="150"/>
      <c r="E6" s="150"/>
      <c r="F6" s="150"/>
    </row>
    <row r="7" spans="1:6" ht="15.75">
      <c r="A7" s="151" t="s">
        <v>100</v>
      </c>
      <c r="B7" s="151"/>
      <c r="C7" s="151"/>
      <c r="D7" s="151"/>
      <c r="E7" s="151"/>
      <c r="F7" s="15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6"/>
      <c r="C10" s="66"/>
      <c r="D10" s="2"/>
      <c r="E10" s="62"/>
      <c r="F10" s="62"/>
    </row>
    <row r="11" spans="1:6" ht="15.75">
      <c r="A11" s="3"/>
      <c r="B11" s="104" t="s">
        <v>20</v>
      </c>
      <c r="C11" s="70" t="s">
        <v>20</v>
      </c>
      <c r="D11" s="38"/>
      <c r="E11" s="102" t="s">
        <v>54</v>
      </c>
      <c r="F11" s="36" t="s">
        <v>54</v>
      </c>
    </row>
    <row r="12" spans="1:6" ht="15.75">
      <c r="A12" s="3"/>
      <c r="B12" s="103">
        <v>39263</v>
      </c>
      <c r="C12" s="39">
        <v>38898</v>
      </c>
      <c r="D12" s="38"/>
      <c r="E12" s="103">
        <v>39263</v>
      </c>
      <c r="F12" s="39">
        <v>38898</v>
      </c>
    </row>
    <row r="13" spans="1:6" ht="15.75">
      <c r="A13" s="3" t="s">
        <v>2</v>
      </c>
      <c r="B13" s="104" t="s">
        <v>0</v>
      </c>
      <c r="C13" s="37" t="s">
        <v>0</v>
      </c>
      <c r="D13" s="38"/>
      <c r="E13" s="104" t="s">
        <v>0</v>
      </c>
      <c r="F13" s="37" t="s">
        <v>0</v>
      </c>
    </row>
    <row r="14" spans="1:6" ht="15">
      <c r="A14" s="3"/>
      <c r="B14" s="112"/>
      <c r="C14" s="40"/>
      <c r="D14" s="41"/>
      <c r="E14" s="105"/>
      <c r="F14" s="42"/>
    </row>
    <row r="15" spans="1:6" ht="15">
      <c r="A15" s="3"/>
      <c r="B15" s="110"/>
      <c r="C15" s="41"/>
      <c r="D15" s="41"/>
      <c r="E15" s="106"/>
      <c r="F15" s="43"/>
    </row>
    <row r="16" spans="1:6" ht="15">
      <c r="A16" s="3" t="s">
        <v>2</v>
      </c>
      <c r="B16" s="110"/>
      <c r="C16" s="41"/>
      <c r="D16" s="41"/>
      <c r="E16" s="106"/>
      <c r="F16" s="43"/>
    </row>
    <row r="17" spans="1:6" ht="15.75">
      <c r="A17" s="44" t="s">
        <v>21</v>
      </c>
      <c r="B17" s="78">
        <v>62434</v>
      </c>
      <c r="C17" s="45">
        <v>62678</v>
      </c>
      <c r="D17" s="45"/>
      <c r="E17" s="78">
        <v>183324</v>
      </c>
      <c r="F17" s="45">
        <v>193613</v>
      </c>
    </row>
    <row r="18" spans="1:6" ht="15.75">
      <c r="A18" s="44" t="s">
        <v>55</v>
      </c>
      <c r="B18" s="68">
        <v>16432</v>
      </c>
      <c r="C18" s="68">
        <v>8179</v>
      </c>
      <c r="D18" s="45"/>
      <c r="E18" s="68">
        <v>38723</v>
      </c>
      <c r="F18" s="68">
        <v>10669</v>
      </c>
    </row>
    <row r="19" spans="1:6" ht="15">
      <c r="A19" s="3"/>
      <c r="B19" s="78">
        <f>SUM(B17:B18)</f>
        <v>78866</v>
      </c>
      <c r="C19" s="45">
        <f>SUM(C17:C18)</f>
        <v>70857</v>
      </c>
      <c r="D19" s="45"/>
      <c r="E19" s="78">
        <f>SUM(E17:E18)</f>
        <v>222047</v>
      </c>
      <c r="F19" s="45">
        <f>SUM(F17:F18)</f>
        <v>204282</v>
      </c>
    </row>
    <row r="20" spans="1:6" ht="15">
      <c r="A20" s="3"/>
      <c r="B20" s="78"/>
      <c r="C20" s="45"/>
      <c r="D20" s="45"/>
      <c r="E20" s="78"/>
      <c r="F20" s="45"/>
    </row>
    <row r="21" spans="1:6" ht="15.75">
      <c r="A21" s="44" t="s">
        <v>51</v>
      </c>
      <c r="B21" s="78">
        <v>-66379</v>
      </c>
      <c r="C21" s="45">
        <v>-66215</v>
      </c>
      <c r="D21" s="45"/>
      <c r="E21" s="78">
        <v>-192005</v>
      </c>
      <c r="F21" s="45">
        <v>-193147</v>
      </c>
    </row>
    <row r="22" spans="2:6" ht="15">
      <c r="B22" s="107"/>
      <c r="C22" s="47"/>
      <c r="D22" s="45"/>
      <c r="E22" s="107"/>
      <c r="F22" s="47"/>
    </row>
    <row r="23" spans="1:6" ht="15.75">
      <c r="A23" s="48" t="s">
        <v>76</v>
      </c>
      <c r="B23" s="78">
        <f>SUM(B19:B21)</f>
        <v>12487</v>
      </c>
      <c r="C23" s="45">
        <f>SUM(C19:C21)</f>
        <v>4642</v>
      </c>
      <c r="D23" s="45"/>
      <c r="E23" s="78">
        <f>SUM(E19:E21)</f>
        <v>30042</v>
      </c>
      <c r="F23" s="45">
        <f>SUM(F19:F21)</f>
        <v>11135</v>
      </c>
    </row>
    <row r="24" spans="1:6" ht="15.75">
      <c r="A24" s="44"/>
      <c r="B24" s="78"/>
      <c r="C24" s="45"/>
      <c r="D24" s="45"/>
      <c r="E24" s="78"/>
      <c r="F24" s="45"/>
    </row>
    <row r="25" spans="1:6" ht="15.75">
      <c r="A25" s="44" t="s">
        <v>22</v>
      </c>
      <c r="B25" s="78">
        <v>-699</v>
      </c>
      <c r="C25" s="45">
        <v>-803</v>
      </c>
      <c r="D25" s="45"/>
      <c r="E25" s="78">
        <v>-2257</v>
      </c>
      <c r="F25" s="45">
        <v>-2135</v>
      </c>
    </row>
    <row r="26" spans="1:6" ht="15.75">
      <c r="A26" s="48" t="s">
        <v>2</v>
      </c>
      <c r="B26" s="78"/>
      <c r="C26" s="45"/>
      <c r="D26" s="45"/>
      <c r="E26" s="78"/>
      <c r="F26" s="45"/>
    </row>
    <row r="27" spans="1:6" ht="15.75">
      <c r="A27" s="44"/>
      <c r="B27" s="107"/>
      <c r="C27" s="47"/>
      <c r="D27" s="22"/>
      <c r="E27" s="107"/>
      <c r="F27" s="47"/>
    </row>
    <row r="28" spans="1:6" ht="15.75">
      <c r="A28" s="85" t="s">
        <v>96</v>
      </c>
      <c r="B28" s="78">
        <f>SUM(B23:B26)</f>
        <v>11788</v>
      </c>
      <c r="C28" s="45">
        <f>SUM(C23:C26)</f>
        <v>3839</v>
      </c>
      <c r="D28" s="45"/>
      <c r="E28" s="78">
        <f>SUM(E23:E26)</f>
        <v>27785</v>
      </c>
      <c r="F28" s="45">
        <f>SUM(F23:F26)</f>
        <v>9000</v>
      </c>
    </row>
    <row r="29" spans="1:6" ht="15.75">
      <c r="A29" s="44"/>
      <c r="B29" s="78"/>
      <c r="C29" s="45"/>
      <c r="D29" s="45"/>
      <c r="E29" s="78"/>
      <c r="F29" s="45"/>
    </row>
    <row r="30" spans="1:6" ht="15.75">
      <c r="A30" s="44" t="s">
        <v>34</v>
      </c>
      <c r="B30" s="78">
        <v>-3899</v>
      </c>
      <c r="C30" s="45">
        <v>-290</v>
      </c>
      <c r="D30" s="45"/>
      <c r="E30" s="78">
        <v>-7420</v>
      </c>
      <c r="F30" s="45">
        <v>-2219</v>
      </c>
    </row>
    <row r="31" spans="1:6" ht="15.75">
      <c r="A31" s="44"/>
      <c r="B31" s="68"/>
      <c r="C31" s="53"/>
      <c r="D31" s="45"/>
      <c r="E31" s="68"/>
      <c r="F31" s="53"/>
    </row>
    <row r="32" spans="1:6" ht="24" customHeight="1" thickBot="1">
      <c r="A32" s="48" t="s">
        <v>86</v>
      </c>
      <c r="B32" s="108">
        <f>SUM(B28:B30)</f>
        <v>7889</v>
      </c>
      <c r="C32" s="49">
        <f>SUM(C28:C30)</f>
        <v>3549</v>
      </c>
      <c r="D32" s="45"/>
      <c r="E32" s="108">
        <f>SUM(E28:E30)</f>
        <v>20365</v>
      </c>
      <c r="F32" s="49">
        <f>SUM(F28:F30)</f>
        <v>6781</v>
      </c>
    </row>
    <row r="33" spans="1:6" ht="15.75">
      <c r="A33" s="44"/>
      <c r="B33" s="78"/>
      <c r="C33" s="45"/>
      <c r="D33" s="45"/>
      <c r="E33" s="78"/>
      <c r="F33" s="45"/>
    </row>
    <row r="34" spans="1:6" ht="15.75">
      <c r="A34" s="44" t="s">
        <v>87</v>
      </c>
      <c r="B34" s="78"/>
      <c r="C34" s="45"/>
      <c r="D34" s="45"/>
      <c r="E34" s="78"/>
      <c r="F34" s="45"/>
    </row>
    <row r="35" spans="1:6" ht="16.5" thickBot="1">
      <c r="A35" s="44" t="s">
        <v>92</v>
      </c>
      <c r="B35" s="109">
        <f>+B32</f>
        <v>7889</v>
      </c>
      <c r="C35" s="83">
        <f>+C32</f>
        <v>3549</v>
      </c>
      <c r="D35" s="45"/>
      <c r="E35" s="109">
        <f>+E32</f>
        <v>20365</v>
      </c>
      <c r="F35" s="83">
        <f>+F32</f>
        <v>6781</v>
      </c>
    </row>
    <row r="36" spans="1:6" ht="15.75">
      <c r="A36" s="44"/>
      <c r="B36" s="78"/>
      <c r="C36" s="45"/>
      <c r="D36" s="45"/>
      <c r="E36" s="78"/>
      <c r="F36" s="45"/>
    </row>
    <row r="37" spans="1:6" ht="15.75">
      <c r="A37" s="48" t="s">
        <v>90</v>
      </c>
      <c r="B37" s="78"/>
      <c r="C37" s="45"/>
      <c r="D37" s="45"/>
      <c r="E37" s="78"/>
      <c r="F37" s="45"/>
    </row>
    <row r="38" spans="1:6" ht="15.75">
      <c r="A38" s="48" t="s">
        <v>93</v>
      </c>
      <c r="B38" s="78"/>
      <c r="C38" s="45"/>
      <c r="D38" s="45"/>
      <c r="E38" s="78"/>
      <c r="F38" s="45"/>
    </row>
    <row r="39" spans="1:6" ht="15.75">
      <c r="A39" s="48" t="s">
        <v>88</v>
      </c>
      <c r="B39" s="110">
        <v>7.49</v>
      </c>
      <c r="C39" s="41">
        <v>3.42</v>
      </c>
      <c r="D39" s="45"/>
      <c r="E39" s="110">
        <v>19.48</v>
      </c>
      <c r="F39" s="41">
        <v>6.55</v>
      </c>
    </row>
    <row r="40" spans="1:6" ht="16.5" thickBot="1">
      <c r="A40" s="44" t="s">
        <v>89</v>
      </c>
      <c r="B40" s="77">
        <v>7.43</v>
      </c>
      <c r="C40" s="77">
        <v>3.38</v>
      </c>
      <c r="D40" s="78"/>
      <c r="E40" s="77">
        <v>19.33</v>
      </c>
      <c r="F40" s="77">
        <v>6.47</v>
      </c>
    </row>
    <row r="41" spans="1:6" ht="15.75">
      <c r="A41" s="44"/>
      <c r="B41" s="78"/>
      <c r="C41" s="45"/>
      <c r="D41" s="45"/>
      <c r="E41" s="78"/>
      <c r="F41" s="45"/>
    </row>
    <row r="42" spans="2:6" ht="12.75">
      <c r="B42" s="111"/>
      <c r="C42" s="50"/>
      <c r="D42" s="51"/>
      <c r="E42" s="111"/>
      <c r="F42" s="50"/>
    </row>
    <row r="43" spans="2:6" ht="12.75">
      <c r="B43" s="52"/>
      <c r="C43" s="52"/>
      <c r="D43" s="56"/>
      <c r="E43" s="52"/>
      <c r="F43" s="52"/>
    </row>
    <row r="44" spans="1:6" ht="12.75">
      <c r="A44" s="74" t="s">
        <v>2</v>
      </c>
      <c r="B44" s="52"/>
      <c r="C44" s="52"/>
      <c r="D44" s="56"/>
      <c r="E44" s="52"/>
      <c r="F44" s="52"/>
    </row>
    <row r="45" spans="2:6" ht="12.75">
      <c r="B45" s="52"/>
      <c r="C45" s="52"/>
      <c r="D45" s="56"/>
      <c r="E45" s="52"/>
      <c r="F45" s="52"/>
    </row>
    <row r="46" spans="2:6" ht="12.75">
      <c r="B46" s="52"/>
      <c r="C46" s="52"/>
      <c r="D46" s="56"/>
      <c r="E46" s="52"/>
      <c r="F46" s="52"/>
    </row>
    <row r="47" spans="2:6" ht="12.75">
      <c r="B47" s="52"/>
      <c r="C47" s="52"/>
      <c r="D47" s="56"/>
      <c r="E47" s="52"/>
      <c r="F47" s="52"/>
    </row>
    <row r="48" spans="2:6" ht="12.75">
      <c r="B48" s="52"/>
      <c r="C48" s="52"/>
      <c r="D48" s="56"/>
      <c r="E48" s="52"/>
      <c r="F48" s="52"/>
    </row>
    <row r="49" spans="2:6" ht="12.75">
      <c r="B49" s="52"/>
      <c r="C49" s="52"/>
      <c r="D49" s="56"/>
      <c r="E49" s="52"/>
      <c r="F49" s="52"/>
    </row>
    <row r="50" spans="2:6" ht="12.75">
      <c r="B50" s="52"/>
      <c r="C50" s="52"/>
      <c r="D50" s="56"/>
      <c r="E50" s="52"/>
      <c r="F50" s="52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60" zoomScaleNormal="75" workbookViewId="0" topLeftCell="A1">
      <selection activeCell="C70" sqref="C70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4</v>
      </c>
      <c r="B3" s="4"/>
      <c r="C3" s="4"/>
    </row>
    <row r="4" spans="1:3" ht="15">
      <c r="A4" s="1" t="s">
        <v>5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25</v>
      </c>
      <c r="B7" s="5"/>
      <c r="C7" s="6"/>
    </row>
    <row r="8" spans="1:6" ht="15.75">
      <c r="A8" s="151" t="s">
        <v>100</v>
      </c>
      <c r="B8" s="151"/>
      <c r="C8" s="151"/>
      <c r="D8" s="151"/>
      <c r="E8" s="151"/>
      <c r="F8" s="151"/>
    </row>
    <row r="9" spans="1:3" ht="15">
      <c r="A9" s="8"/>
      <c r="B9" s="8"/>
      <c r="C9" s="90"/>
    </row>
    <row r="10" spans="1:6" ht="15.75">
      <c r="A10" s="8"/>
      <c r="B10" s="57"/>
      <c r="C10" s="113" t="s">
        <v>103</v>
      </c>
      <c r="D10" s="57"/>
      <c r="E10" s="67" t="s">
        <v>103</v>
      </c>
      <c r="F10" s="57"/>
    </row>
    <row r="11" spans="1:6" ht="15.75">
      <c r="A11" s="8"/>
      <c r="B11" s="57"/>
      <c r="C11" s="114">
        <v>2007</v>
      </c>
      <c r="E11" s="33">
        <v>2006</v>
      </c>
      <c r="F11" s="57"/>
    </row>
    <row r="12" spans="1:5" ht="15.75">
      <c r="A12" s="8"/>
      <c r="B12" s="29" t="s">
        <v>2</v>
      </c>
      <c r="C12" s="93" t="s">
        <v>0</v>
      </c>
      <c r="E12" s="13" t="s">
        <v>0</v>
      </c>
    </row>
    <row r="13" spans="1:5" ht="15">
      <c r="A13" s="8" t="s">
        <v>2</v>
      </c>
      <c r="B13" s="8"/>
      <c r="C13" s="94" t="s">
        <v>2</v>
      </c>
      <c r="E13" s="14" t="s">
        <v>2</v>
      </c>
    </row>
    <row r="14" spans="1:5" ht="15">
      <c r="A14" s="8"/>
      <c r="B14" s="8"/>
      <c r="C14" s="94"/>
      <c r="E14" s="14"/>
    </row>
    <row r="15" spans="1:3" s="57" customFormat="1" ht="15.75">
      <c r="A15" s="63" t="s">
        <v>35</v>
      </c>
      <c r="B15" s="63"/>
      <c r="C15" s="115"/>
    </row>
    <row r="16" spans="1:3" s="57" customFormat="1" ht="15.75">
      <c r="A16" s="63"/>
      <c r="B16" s="63"/>
      <c r="C16" s="115"/>
    </row>
    <row r="17" spans="1:7" s="57" customFormat="1" ht="15">
      <c r="A17" s="64" t="s">
        <v>104</v>
      </c>
      <c r="B17" s="64"/>
      <c r="C17" s="69">
        <v>-1054</v>
      </c>
      <c r="D17" s="35"/>
      <c r="E17" s="69">
        <v>-10137</v>
      </c>
      <c r="G17" s="73"/>
    </row>
    <row r="18" spans="1:5" s="57" customFormat="1" ht="15">
      <c r="A18" s="64" t="s">
        <v>66</v>
      </c>
      <c r="B18" s="64"/>
      <c r="C18" s="116">
        <v>-3794</v>
      </c>
      <c r="D18" s="35"/>
      <c r="E18" s="35">
        <v>-4984</v>
      </c>
    </row>
    <row r="19" spans="1:5" s="57" customFormat="1" ht="15">
      <c r="A19" s="64" t="s">
        <v>29</v>
      </c>
      <c r="B19" s="64"/>
      <c r="C19" s="116">
        <v>13636</v>
      </c>
      <c r="D19" s="35"/>
      <c r="E19" s="35">
        <v>14176</v>
      </c>
    </row>
    <row r="20" spans="1:5" s="57" customFormat="1" ht="15">
      <c r="A20" s="64" t="s">
        <v>30</v>
      </c>
      <c r="B20" s="64"/>
      <c r="C20" s="116">
        <v>-2593</v>
      </c>
      <c r="D20" s="35"/>
      <c r="E20" s="35">
        <v>-2079</v>
      </c>
    </row>
    <row r="21" spans="1:5" s="57" customFormat="1" ht="15">
      <c r="A21" s="64"/>
      <c r="B21" s="64"/>
      <c r="C21" s="117"/>
      <c r="D21" s="35"/>
      <c r="E21" s="34"/>
    </row>
    <row r="22" spans="1:5" s="57" customFormat="1" ht="24.75" customHeight="1">
      <c r="A22" s="64" t="s">
        <v>98</v>
      </c>
      <c r="B22" s="64"/>
      <c r="C22" s="80">
        <f>SUM(C17:C20)</f>
        <v>6195</v>
      </c>
      <c r="D22" s="35"/>
      <c r="E22" s="34">
        <f>SUM(E17:E20)</f>
        <v>-3024</v>
      </c>
    </row>
    <row r="23" spans="1:5" s="57" customFormat="1" ht="15">
      <c r="A23" s="64"/>
      <c r="B23" s="65"/>
      <c r="C23" s="116"/>
      <c r="D23" s="35"/>
      <c r="E23" s="35"/>
    </row>
    <row r="24" spans="1:5" s="57" customFormat="1" ht="15.75">
      <c r="A24" s="63" t="s">
        <v>36</v>
      </c>
      <c r="B24" s="20"/>
      <c r="C24" s="116"/>
      <c r="D24" s="35"/>
      <c r="E24" s="35"/>
    </row>
    <row r="25" spans="1:5" s="57" customFormat="1" ht="15">
      <c r="A25" s="64" t="s">
        <v>2</v>
      </c>
      <c r="B25" s="64"/>
      <c r="C25" s="116"/>
      <c r="D25" s="35"/>
      <c r="E25" s="35"/>
    </row>
    <row r="26" spans="1:5" s="57" customFormat="1" ht="15.75">
      <c r="A26" s="64" t="s">
        <v>38</v>
      </c>
      <c r="B26" s="63"/>
      <c r="C26" s="118">
        <v>-483</v>
      </c>
      <c r="D26" s="35"/>
      <c r="E26" s="35">
        <v>-417</v>
      </c>
    </row>
    <row r="27" spans="1:5" s="57" customFormat="1" ht="15.75">
      <c r="A27" s="64" t="s">
        <v>74</v>
      </c>
      <c r="B27" s="63"/>
      <c r="C27" s="118">
        <v>1921</v>
      </c>
      <c r="D27" s="35"/>
      <c r="E27" s="35">
        <v>67</v>
      </c>
    </row>
    <row r="28" spans="1:5" s="57" customFormat="1" ht="15">
      <c r="A28" s="64"/>
      <c r="B28" s="64"/>
      <c r="C28" s="116"/>
      <c r="D28" s="35"/>
      <c r="E28" s="35"/>
    </row>
    <row r="29" spans="1:5" s="57" customFormat="1" ht="24.75" customHeight="1">
      <c r="A29" s="64" t="s">
        <v>105</v>
      </c>
      <c r="B29" s="64"/>
      <c r="C29" s="119">
        <f>SUM(C26:C27)</f>
        <v>1438</v>
      </c>
      <c r="D29" s="35"/>
      <c r="E29" s="31">
        <f>SUM(E26:E27)</f>
        <v>-350</v>
      </c>
    </row>
    <row r="30" spans="1:5" s="57" customFormat="1" ht="15">
      <c r="A30" s="64"/>
      <c r="B30" s="64"/>
      <c r="C30" s="116"/>
      <c r="D30" s="35"/>
      <c r="E30" s="35"/>
    </row>
    <row r="31" spans="1:5" s="57" customFormat="1" ht="15.75">
      <c r="A31" s="63" t="s">
        <v>37</v>
      </c>
      <c r="B31" s="63"/>
      <c r="C31" s="116"/>
      <c r="D31" s="35"/>
      <c r="E31" s="35"/>
    </row>
    <row r="32" spans="1:5" s="57" customFormat="1" ht="15">
      <c r="A32" s="64"/>
      <c r="B32" s="64"/>
      <c r="C32" s="116"/>
      <c r="D32" s="35"/>
      <c r="E32" s="35"/>
    </row>
    <row r="33" spans="1:5" s="57" customFormat="1" ht="15">
      <c r="A33" s="64" t="s">
        <v>56</v>
      </c>
      <c r="B33" s="64"/>
      <c r="C33" s="116">
        <v>201</v>
      </c>
      <c r="D33" s="35"/>
      <c r="E33" s="35">
        <v>292</v>
      </c>
    </row>
    <row r="34" spans="1:5" s="57" customFormat="1" ht="15">
      <c r="A34" s="64" t="s">
        <v>61</v>
      </c>
      <c r="B34" s="64"/>
      <c r="C34" s="116">
        <v>-4188</v>
      </c>
      <c r="D34" s="35"/>
      <c r="E34" s="35">
        <v>-6773</v>
      </c>
    </row>
    <row r="35" spans="1:5" s="57" customFormat="1" ht="15">
      <c r="A35" s="64" t="s">
        <v>97</v>
      </c>
      <c r="B35" s="64"/>
      <c r="C35" s="116">
        <v>-44</v>
      </c>
      <c r="D35" s="35"/>
      <c r="E35" s="35">
        <v>-44</v>
      </c>
    </row>
    <row r="36" spans="1:5" s="57" customFormat="1" ht="15">
      <c r="A36" s="64" t="s">
        <v>39</v>
      </c>
      <c r="B36" s="64"/>
      <c r="C36" s="116">
        <v>-8562</v>
      </c>
      <c r="D36" s="35"/>
      <c r="E36" s="35">
        <v>-5535</v>
      </c>
    </row>
    <row r="37" spans="1:5" s="57" customFormat="1" ht="15">
      <c r="A37" s="64" t="s">
        <v>65</v>
      </c>
      <c r="B37" s="64"/>
      <c r="C37" s="116">
        <v>-353</v>
      </c>
      <c r="D37" s="35"/>
      <c r="E37" s="35">
        <v>-289</v>
      </c>
    </row>
    <row r="38" spans="1:5" s="57" customFormat="1" ht="15">
      <c r="A38" s="64" t="s">
        <v>106</v>
      </c>
      <c r="B38" s="65"/>
      <c r="C38" s="116">
        <v>1991</v>
      </c>
      <c r="D38" s="35"/>
      <c r="E38" s="35">
        <v>13650</v>
      </c>
    </row>
    <row r="39" spans="1:5" s="57" customFormat="1" ht="15">
      <c r="A39" s="64"/>
      <c r="B39" s="64"/>
      <c r="C39" s="116"/>
      <c r="D39" s="35"/>
      <c r="E39" s="35"/>
    </row>
    <row r="40" spans="1:5" s="57" customFormat="1" ht="24.75" customHeight="1">
      <c r="A40" s="64" t="s">
        <v>107</v>
      </c>
      <c r="B40" s="63"/>
      <c r="C40" s="119">
        <f>SUM(C33:C39)</f>
        <v>-10955</v>
      </c>
      <c r="D40" s="35"/>
      <c r="E40" s="31">
        <f>SUM(E33:E39)</f>
        <v>1301</v>
      </c>
    </row>
    <row r="41" spans="1:5" s="57" customFormat="1" ht="15">
      <c r="A41" s="2"/>
      <c r="B41" s="2"/>
      <c r="C41" s="118"/>
      <c r="D41" s="35"/>
      <c r="E41" s="35"/>
    </row>
    <row r="42" spans="1:5" s="73" customFormat="1" ht="15">
      <c r="A42" s="79" t="s">
        <v>31</v>
      </c>
      <c r="B42" s="79"/>
      <c r="C42" s="120">
        <v>-31</v>
      </c>
      <c r="D42" s="69"/>
      <c r="E42" s="80">
        <v>-7</v>
      </c>
    </row>
    <row r="43" spans="1:5" s="57" customFormat="1" ht="15">
      <c r="A43" s="2"/>
      <c r="B43" s="2"/>
      <c r="C43" s="118"/>
      <c r="D43" s="35"/>
      <c r="E43" s="35"/>
    </row>
    <row r="44" spans="1:5" s="57" customFormat="1" ht="15">
      <c r="A44" s="2" t="s">
        <v>91</v>
      </c>
      <c r="B44" s="2"/>
      <c r="C44" s="69">
        <f>C22+C29+C40+C42</f>
        <v>-3353</v>
      </c>
      <c r="D44" s="35"/>
      <c r="E44" s="35">
        <f>E22+E29+E40+E42</f>
        <v>-2080</v>
      </c>
    </row>
    <row r="45" spans="1:5" s="57" customFormat="1" ht="15">
      <c r="A45" s="2"/>
      <c r="B45" s="2"/>
      <c r="C45" s="69"/>
      <c r="D45" s="35"/>
      <c r="E45" s="35"/>
    </row>
    <row r="46" spans="1:5" s="57" customFormat="1" ht="15">
      <c r="A46" s="2" t="s">
        <v>40</v>
      </c>
      <c r="B46" s="2"/>
      <c r="C46" s="69">
        <v>7574</v>
      </c>
      <c r="D46" s="35"/>
      <c r="E46" s="35">
        <v>3983</v>
      </c>
    </row>
    <row r="47" spans="1:5" s="57" customFormat="1" ht="15">
      <c r="A47" s="2"/>
      <c r="B47" s="2"/>
      <c r="C47" s="69"/>
      <c r="D47" s="35"/>
      <c r="E47" s="35"/>
    </row>
    <row r="48" spans="1:5" s="57" customFormat="1" ht="15">
      <c r="A48" s="2" t="s">
        <v>33</v>
      </c>
      <c r="B48" s="2"/>
      <c r="C48" s="69">
        <v>83</v>
      </c>
      <c r="D48" s="35"/>
      <c r="E48" s="35">
        <v>24</v>
      </c>
    </row>
    <row r="49" spans="1:5" s="57" customFormat="1" ht="15">
      <c r="A49" s="2"/>
      <c r="B49" s="2"/>
      <c r="C49" s="69"/>
      <c r="D49" s="35"/>
      <c r="E49" s="35"/>
    </row>
    <row r="50" spans="1:5" ht="24.75" customHeight="1" thickBot="1">
      <c r="A50" s="2" t="s">
        <v>79</v>
      </c>
      <c r="B50" s="3"/>
      <c r="C50" s="121">
        <f>SUM(C44:C49)</f>
        <v>4304</v>
      </c>
      <c r="D50" s="30"/>
      <c r="E50" s="32">
        <f>SUM(E44:E49)</f>
        <v>1927</v>
      </c>
    </row>
    <row r="51" spans="1:5" ht="18">
      <c r="A51" s="24"/>
      <c r="B51" s="4"/>
      <c r="C51" s="122"/>
      <c r="D51" s="30"/>
      <c r="E51" s="30"/>
    </row>
    <row r="52" spans="1:5" ht="15">
      <c r="A52" s="1"/>
      <c r="B52" s="4"/>
      <c r="C52" s="122" t="s">
        <v>2</v>
      </c>
      <c r="D52" s="61"/>
      <c r="E52" s="61"/>
    </row>
    <row r="53" spans="1:5" ht="15">
      <c r="A53" s="1"/>
      <c r="B53" s="4"/>
      <c r="C53" s="122"/>
      <c r="D53" s="61"/>
      <c r="E53" s="61"/>
    </row>
    <row r="54" spans="1:3" ht="15">
      <c r="A54" s="28" t="s">
        <v>32</v>
      </c>
      <c r="B54" s="4"/>
      <c r="C54" s="89"/>
    </row>
    <row r="55" spans="1:3" ht="15">
      <c r="A55" s="1"/>
      <c r="B55" s="4"/>
      <c r="C55" s="89"/>
    </row>
    <row r="56" spans="1:5" ht="15">
      <c r="A56" s="28" t="s">
        <v>15</v>
      </c>
      <c r="B56" s="4"/>
      <c r="C56" s="96">
        <v>3863</v>
      </c>
      <c r="D56" s="35"/>
      <c r="E56" s="35">
        <v>3900</v>
      </c>
    </row>
    <row r="57" spans="1:5" ht="15">
      <c r="A57" s="28" t="s">
        <v>16</v>
      </c>
      <c r="B57" s="4"/>
      <c r="C57" s="96">
        <v>-822</v>
      </c>
      <c r="D57" s="35"/>
      <c r="E57" s="35">
        <v>-2578</v>
      </c>
    </row>
    <row r="58" spans="1:5" ht="15">
      <c r="A58" s="28" t="s">
        <v>13</v>
      </c>
      <c r="B58" s="4"/>
      <c r="C58" s="96">
        <f>1123+140</f>
        <v>1263</v>
      </c>
      <c r="D58" s="35"/>
      <c r="E58" s="34">
        <v>605</v>
      </c>
    </row>
    <row r="59" spans="1:5" ht="29.25" customHeight="1" thickBot="1">
      <c r="A59" s="2" t="s">
        <v>79</v>
      </c>
      <c r="B59" s="4"/>
      <c r="C59" s="121">
        <f>SUM(C56:C58)</f>
        <v>4304</v>
      </c>
      <c r="D59" s="35"/>
      <c r="E59" s="32">
        <f>SUM(E56:E58)</f>
        <v>1927</v>
      </c>
    </row>
    <row r="60" spans="1:5" ht="25.5" customHeight="1">
      <c r="A60" s="28"/>
      <c r="B60" s="4"/>
      <c r="C60" s="69"/>
      <c r="D60" s="35"/>
      <c r="E60" s="35"/>
    </row>
    <row r="61" spans="1:5" ht="15">
      <c r="A61" s="28"/>
      <c r="B61" s="4"/>
      <c r="C61" s="35"/>
      <c r="D61" s="35"/>
      <c r="E61" s="35"/>
    </row>
    <row r="62" ht="15">
      <c r="A62" s="142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2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ongsh</cp:lastModifiedBy>
  <cp:lastPrinted>2007-08-27T07:59:39Z</cp:lastPrinted>
  <dcterms:created xsi:type="dcterms:W3CDTF">1999-03-24T07:15:04Z</dcterms:created>
  <dcterms:modified xsi:type="dcterms:W3CDTF">2007-02-23T04:06:42Z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