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activeTab="0"/>
  </bookViews>
  <sheets>
    <sheet name="balancesheet" sheetId="1" r:id="rId1"/>
    <sheet name="statementofchanges  " sheetId="2" r:id="rId2"/>
    <sheet name="incomeSTATEMENT" sheetId="3" r:id="rId3"/>
    <sheet name="CSHFLW" sheetId="4" r:id="rId4"/>
  </sheets>
  <definedNames>
    <definedName name="_xlnm.Print_Area" localSheetId="0">'balancesheet'!$B$3:$G$49</definedName>
    <definedName name="_xlnm.Print_Area" localSheetId="3">'CSHFLW'!$A$1:$E$62</definedName>
    <definedName name="_xlnm.Print_Area" localSheetId="2">'incomeSTATEMENT'!$A$1:$F$45</definedName>
    <definedName name="_xlnm.Print_Area" localSheetId="1">'statementofchanges  '!$A$1:$H$43</definedName>
  </definedNames>
  <calcPr fullCalcOnLoad="1"/>
</workbook>
</file>

<file path=xl/comments4.xml><?xml version="1.0" encoding="utf-8"?>
<comments xmlns="http://schemas.openxmlformats.org/spreadsheetml/2006/main">
  <authors>
    <author>Ong Swee Hee</author>
  </authors>
  <commentList>
    <comment ref="C23" authorId="0">
      <text>
        <r>
          <rPr>
            <b/>
            <sz val="8"/>
            <rFont val="Tahoma"/>
            <family val="0"/>
          </rPr>
          <t>Ong Swee Hee: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<sst xmlns="http://schemas.openxmlformats.org/spreadsheetml/2006/main" count="176" uniqueCount="100">
  <si>
    <t>RM'000</t>
  </si>
  <si>
    <t>Provision for taxation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</si>
  <si>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</si>
  <si>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</si>
  <si>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</si>
  <si>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</si>
  <si>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</si>
  <si>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</si>
  <si>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</si>
  <si>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</si>
  <si>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</si>
  <si>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</si>
  <si>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Hire purchase creditors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</si>
  <si>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</si>
  <si>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</si>
  <si>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</si>
  <si>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</si>
  <si>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</si>
  <si>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</si>
  <si>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</si>
  <si>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</si>
  <si>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</si>
  <si>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Inventories - goods for resale, at cost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</si>
  <si>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</si>
  <si>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</si>
  <si>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</si>
  <si>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</si>
  <si>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</si>
  <si>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</si>
  <si>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</si>
  <si>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</si>
  <si>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</si>
  <si>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</si>
  <si>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</si>
  <si>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</si>
  <si>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ended</t>
  </si>
  <si>
    <t>CONDENSED CONSOLIDATED STATEMENTS OF CHANGES IN EQUITY</t>
  </si>
  <si>
    <t>CONDENSED CONSOLIDATED BALANCE SHEET</t>
  </si>
  <si>
    <t>30/09/2002</t>
  </si>
  <si>
    <t>Investment income received</t>
  </si>
  <si>
    <t>Interest paid</t>
  </si>
  <si>
    <t>Decrease in hire purchase creditors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</si>
  <si>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</si>
  <si>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</si>
  <si>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</si>
  <si>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</si>
  <si>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</si>
  <si>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</si>
  <si>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</si>
  <si>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Net cash generated from / (used in) financing activities</t>
  </si>
  <si>
    <t>Acquisition of a subsidiary company net of cash acquired</t>
  </si>
  <si>
    <t>Purchase of property, plant and equipment</t>
  </si>
  <si>
    <t>Proceeds from disposal of property, plant and equipment</t>
  </si>
  <si>
    <t>Proceeds from disposal of long term investment</t>
  </si>
  <si>
    <t>Basic (loss) / earnings per share (sen)</t>
  </si>
  <si>
    <t>Net cash used in investing activities</t>
  </si>
  <si>
    <t>Dividends paid</t>
  </si>
  <si>
    <t>Cash and cash equivalents at beginning of year</t>
  </si>
  <si>
    <t>Revaluation</t>
  </si>
  <si>
    <t>Reserve</t>
  </si>
  <si>
    <t>At 1 October 2001</t>
  </si>
  <si>
    <t>Capital</t>
  </si>
  <si>
    <t>Share</t>
  </si>
  <si>
    <t>Premium</t>
  </si>
  <si>
    <t>Translation</t>
  </si>
  <si>
    <t>Accumulated</t>
  </si>
  <si>
    <t>Profits</t>
  </si>
  <si>
    <t>Merger</t>
  </si>
  <si>
    <t>(Loss) / profit before tax</t>
  </si>
  <si>
    <t>(Loss) / profit from operations</t>
  </si>
  <si>
    <t>Net (loss) / profit for the period</t>
  </si>
  <si>
    <t xml:space="preserve">Unearned premium reserves </t>
  </si>
  <si>
    <t xml:space="preserve">Deposits and placements with financial institutions </t>
  </si>
  <si>
    <t>Drawdown of bank borrowings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</si>
  <si>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</si>
  <si>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</si>
  <si>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</si>
  <si>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</si>
  <si>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</si>
  <si>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</si>
  <si>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</si>
  <si>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(Unaudited)</t>
  </si>
  <si>
    <t>At 31 December 2002</t>
  </si>
  <si>
    <t>At 1 October 2002</t>
  </si>
  <si>
    <t>31/12/2002</t>
  </si>
  <si>
    <t>At 31 December 2001</t>
  </si>
  <si>
    <t>For The Quarter Ended 31 December 2002</t>
  </si>
  <si>
    <t>Other income</t>
  </si>
  <si>
    <t xml:space="preserve">FOR THE  QUARTER ENDED 31 DECEMBER 2002 </t>
  </si>
  <si>
    <t>3 months</t>
  </si>
  <si>
    <t>31 December</t>
  </si>
  <si>
    <t>Cash generated from/(used in) operations</t>
  </si>
  <si>
    <t>Cash and cash equivalents at end of period</t>
  </si>
  <si>
    <t>Net cash used in operating activities</t>
  </si>
  <si>
    <t>Net increase/(decrease) in cash and cash equivalents</t>
  </si>
  <si>
    <t>For The Quarter Ended 31 DECEMBER 2002</t>
  </si>
  <si>
    <t>Movements during the period</t>
  </si>
  <si>
    <t>3 months ended</t>
  </si>
  <si>
    <t xml:space="preserve"> 31 December 2001</t>
  </si>
  <si>
    <t xml:space="preserve"> 31 December 2002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</si>
</sst>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1" fontId="3" fillId="0" borderId="9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1" xfId="0" applyNumberFormat="1" applyFont="1" applyBorder="1" applyAlignment="1">
      <alignment/>
    </xf>
    <xf numFmtId="182" fontId="3" fillId="0" borderId="12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3" fillId="0" borderId="7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5" fillId="0" borderId="7" xfId="0" applyFont="1" applyBorder="1" applyAlignment="1">
      <alignment horizontal="center"/>
    </xf>
    <xf numFmtId="173" fontId="3" fillId="0" borderId="4" xfId="15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="60" zoomScaleNormal="75" workbookViewId="0" topLeftCell="A1">
      <selection activeCell="J21" sqref="J21"/>
    </sheetView>
  </sheetViews>
  <sheetFormatPr defaultColWidth="9.140625" defaultRowHeight="15" customHeight="1"/>
  <cols>
    <col min="2" max="2" width="18.8515625" style="0" customWidth="1"/>
    <col min="3" max="3" width="52.00390625" style="0" customWidth="1"/>
    <col min="4" max="4" width="15.57421875" style="0" customWidth="1"/>
    <col min="5" max="5" width="0.71875" style="0" customWidth="1"/>
    <col min="6" max="6" width="14.28125" style="0" customWidth="1"/>
    <col min="7" max="8" width="0.71875" style="0" customWidth="1"/>
  </cols>
  <sheetData>
    <row r="1" spans="1:8" ht="15" customHeight="1">
      <c r="A1" s="2" t="s">
        <v>3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7" t="s">
        <v>5</v>
      </c>
      <c r="C3" s="87"/>
      <c r="D3" s="87"/>
      <c r="E3" s="87"/>
      <c r="F3" s="87"/>
      <c r="G3" s="4"/>
      <c r="H3" s="4"/>
    </row>
    <row r="4" spans="1:8" ht="15" customHeight="1">
      <c r="A4" s="3"/>
      <c r="B4" s="88" t="s">
        <v>6</v>
      </c>
      <c r="C4" s="88"/>
      <c r="D4" s="88"/>
      <c r="E4" s="88"/>
      <c r="F4" s="88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6" t="s">
        <v>37</v>
      </c>
      <c r="C7" s="86"/>
      <c r="D7" s="86"/>
      <c r="E7" s="86"/>
      <c r="F7" s="86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3</v>
      </c>
      <c r="D10" s="9" t="s">
        <v>7</v>
      </c>
      <c r="E10" s="9"/>
      <c r="F10" s="9" t="s">
        <v>7</v>
      </c>
      <c r="G10" s="10"/>
      <c r="H10" s="3"/>
    </row>
    <row r="11" spans="1:8" ht="15" customHeight="1">
      <c r="A11" s="3"/>
      <c r="B11" s="8"/>
      <c r="C11" s="8"/>
      <c r="D11" s="11" t="s">
        <v>84</v>
      </c>
      <c r="E11" s="12"/>
      <c r="F11" s="11" t="s">
        <v>38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81</v>
      </c>
      <c r="E13" s="14"/>
      <c r="F13" s="14" t="s">
        <v>16</v>
      </c>
      <c r="G13" s="14"/>
      <c r="H13" s="15"/>
    </row>
    <row r="14" spans="1:8" ht="15" customHeight="1">
      <c r="A14" s="3"/>
      <c r="B14" s="16" t="s">
        <v>8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21</v>
      </c>
      <c r="C16" s="8"/>
      <c r="D16" s="18">
        <v>28907</v>
      </c>
      <c r="E16" s="18"/>
      <c r="F16" s="18">
        <v>29290</v>
      </c>
      <c r="G16" s="18"/>
      <c r="H16" s="15"/>
    </row>
    <row r="17" spans="1:8" ht="15" customHeight="1">
      <c r="A17" s="3"/>
      <c r="B17" s="8" t="s">
        <v>32</v>
      </c>
      <c r="C17" s="8"/>
      <c r="D17" s="18">
        <v>3355</v>
      </c>
      <c r="E17" s="18"/>
      <c r="F17" s="18">
        <v>3451</v>
      </c>
      <c r="G17" s="18"/>
      <c r="H17" s="15"/>
    </row>
    <row r="18" spans="1:8" ht="15" customHeight="1">
      <c r="A18" s="3"/>
      <c r="B18" s="8" t="s">
        <v>10</v>
      </c>
      <c r="C18" s="8"/>
      <c r="D18" s="18">
        <v>965</v>
      </c>
      <c r="E18" s="18"/>
      <c r="F18" s="18">
        <v>1042</v>
      </c>
      <c r="G18" s="18"/>
      <c r="H18" s="15"/>
    </row>
    <row r="19" spans="1:8" ht="15" customHeight="1">
      <c r="A19" s="3"/>
      <c r="B19" s="8" t="s">
        <v>15</v>
      </c>
      <c r="C19" s="8"/>
      <c r="D19" s="18">
        <v>8837</v>
      </c>
      <c r="E19" s="18"/>
      <c r="F19" s="18">
        <v>9177</v>
      </c>
      <c r="G19" s="18"/>
      <c r="H19" s="15"/>
    </row>
    <row r="20" spans="1:8" ht="15" customHeight="1">
      <c r="A20" s="3"/>
      <c r="B20" s="8" t="s">
        <v>9</v>
      </c>
      <c r="C20" s="8"/>
      <c r="D20" s="18">
        <v>541681</v>
      </c>
      <c r="E20" s="18"/>
      <c r="F20" s="18">
        <v>551375</v>
      </c>
      <c r="G20" s="18"/>
      <c r="H20" s="15"/>
    </row>
    <row r="21" spans="1:8" ht="15" customHeight="1">
      <c r="A21" s="3"/>
      <c r="B21" s="8" t="s">
        <v>22</v>
      </c>
      <c r="C21" s="8"/>
      <c r="D21" s="18">
        <v>635</v>
      </c>
      <c r="E21" s="18"/>
      <c r="F21" s="18">
        <v>592</v>
      </c>
      <c r="G21" s="18"/>
      <c r="H21" s="15"/>
    </row>
    <row r="22" spans="1:8" ht="15" customHeight="1">
      <c r="A22" s="3"/>
      <c r="B22" s="8" t="s">
        <v>18</v>
      </c>
      <c r="C22" s="8"/>
      <c r="D22" s="18">
        <v>58219</v>
      </c>
      <c r="E22" s="18"/>
      <c r="F22" s="18">
        <v>57002</v>
      </c>
      <c r="G22" s="18"/>
      <c r="H22" s="15"/>
    </row>
    <row r="23" spans="1:8" ht="15" customHeight="1">
      <c r="A23" s="3"/>
      <c r="B23" s="8" t="s">
        <v>23</v>
      </c>
      <c r="C23" s="8"/>
      <c r="D23" s="18">
        <v>35271</v>
      </c>
      <c r="E23" s="18"/>
      <c r="F23" s="18">
        <v>24453</v>
      </c>
      <c r="G23" s="18"/>
      <c r="H23" s="15"/>
    </row>
    <row r="24" spans="1:8" ht="15" customHeight="1">
      <c r="A24" s="3"/>
      <c r="B24" s="8" t="s">
        <v>72</v>
      </c>
      <c r="C24" s="8"/>
      <c r="D24" s="18">
        <v>1429</v>
      </c>
      <c r="E24" s="18"/>
      <c r="F24" s="18">
        <v>1538</v>
      </c>
      <c r="G24" s="18"/>
      <c r="H24" s="15"/>
    </row>
    <row r="25" spans="1:8" ht="15" customHeight="1">
      <c r="A25" s="3"/>
      <c r="B25" s="8" t="s">
        <v>19</v>
      </c>
      <c r="C25" s="8"/>
      <c r="D25" s="18">
        <v>7575</v>
      </c>
      <c r="E25" s="18"/>
      <c r="F25" s="18">
        <v>5838</v>
      </c>
      <c r="G25" s="18"/>
      <c r="H25" s="15"/>
    </row>
    <row r="26" spans="1:8" ht="24.75" customHeight="1" thickBot="1">
      <c r="A26" s="3"/>
      <c r="B26" s="8" t="s">
        <v>4</v>
      </c>
      <c r="C26" s="8"/>
      <c r="D26" s="19">
        <f>SUM(D16:D25)</f>
        <v>686874</v>
      </c>
      <c r="E26" s="18"/>
      <c r="F26" s="19">
        <f>SUM(F16:F25)</f>
        <v>683758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11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24</v>
      </c>
      <c r="C30" s="8"/>
      <c r="D30" s="18">
        <v>323694</v>
      </c>
      <c r="E30" s="18"/>
      <c r="F30" s="18">
        <v>324109</v>
      </c>
      <c r="G30" s="18"/>
      <c r="H30" s="15"/>
    </row>
    <row r="31" spans="1:8" ht="15" customHeight="1">
      <c r="A31" s="3"/>
      <c r="B31" s="8" t="s">
        <v>25</v>
      </c>
      <c r="C31" s="8"/>
      <c r="D31" s="18">
        <v>14185</v>
      </c>
      <c r="E31" s="18"/>
      <c r="F31" s="18">
        <v>14112</v>
      </c>
      <c r="G31" s="18"/>
      <c r="H31" s="15"/>
    </row>
    <row r="32" spans="1:8" ht="15" customHeight="1">
      <c r="A32" s="3"/>
      <c r="B32" s="8" t="s">
        <v>12</v>
      </c>
      <c r="C32" s="8"/>
      <c r="D32" s="18">
        <v>423</v>
      </c>
      <c r="E32" s="18"/>
      <c r="F32" s="18">
        <v>255</v>
      </c>
      <c r="G32" s="18"/>
      <c r="H32" s="15"/>
    </row>
    <row r="33" spans="1:8" ht="15" customHeight="1">
      <c r="A33" s="3"/>
      <c r="B33" s="8" t="s">
        <v>26</v>
      </c>
      <c r="C33" s="8"/>
      <c r="D33" s="18">
        <v>28634</v>
      </c>
      <c r="E33" s="18"/>
      <c r="F33" s="18">
        <v>21298</v>
      </c>
      <c r="G33" s="18"/>
      <c r="H33" s="15"/>
    </row>
    <row r="34" spans="1:8" ht="15" customHeight="1">
      <c r="A34" s="3"/>
      <c r="B34" s="8" t="s">
        <v>1</v>
      </c>
      <c r="C34" s="8"/>
      <c r="D34" s="18">
        <v>29</v>
      </c>
      <c r="E34" s="18"/>
      <c r="F34" s="18">
        <v>32</v>
      </c>
      <c r="G34" s="18"/>
      <c r="H34" s="15"/>
    </row>
    <row r="35" spans="1:8" ht="15" customHeight="1">
      <c r="A35" s="3"/>
      <c r="B35" s="8" t="s">
        <v>13</v>
      </c>
      <c r="C35" s="8"/>
      <c r="D35" s="25">
        <f>SUM(D30:D34)</f>
        <v>366965</v>
      </c>
      <c r="E35" s="18"/>
      <c r="F35" s="25">
        <f>SUM(F30:F34)</f>
        <v>359806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8" t="s">
        <v>71</v>
      </c>
      <c r="C38" s="8"/>
      <c r="D38" s="26">
        <v>90383</v>
      </c>
      <c r="E38" s="18"/>
      <c r="F38" s="26">
        <v>89999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75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14</v>
      </c>
      <c r="C42" s="8"/>
      <c r="D42" s="18">
        <v>99200</v>
      </c>
      <c r="E42" s="18"/>
      <c r="F42" s="18">
        <v>99200</v>
      </c>
      <c r="G42" s="18"/>
      <c r="H42" s="15"/>
    </row>
    <row r="43" spans="1:8" ht="15" customHeight="1">
      <c r="A43" s="3"/>
      <c r="B43" s="8" t="s">
        <v>2</v>
      </c>
      <c r="C43" s="8"/>
      <c r="D43" s="18">
        <v>130326</v>
      </c>
      <c r="E43" s="18"/>
      <c r="F43" s="18">
        <v>134753</v>
      </c>
      <c r="G43" s="18"/>
      <c r="H43" s="15"/>
    </row>
    <row r="44" spans="1:8" ht="15" customHeight="1">
      <c r="A44" s="3"/>
      <c r="B44" s="8"/>
      <c r="C44" s="8"/>
      <c r="D44" s="25">
        <f>D43+D42</f>
        <v>229526</v>
      </c>
      <c r="E44" s="18"/>
      <c r="F44" s="25">
        <f>F43+F42</f>
        <v>233953</v>
      </c>
      <c r="G44" s="18"/>
      <c r="H44" s="15"/>
    </row>
    <row r="45" spans="1:8" ht="15" customHeight="1">
      <c r="A45" s="3"/>
      <c r="B45" s="8"/>
      <c r="C45" s="8"/>
      <c r="D45" s="18"/>
      <c r="E45" s="18"/>
      <c r="F45" s="18"/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76</v>
      </c>
      <c r="C47" s="8"/>
      <c r="D47" s="27">
        <f>+D44+D38+D35</f>
        <v>686874</v>
      </c>
      <c r="E47" s="20"/>
      <c r="F47" s="27">
        <f>+F44+F38+F35</f>
        <v>683758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>
      <c r="A50" s="3"/>
      <c r="B50" s="3"/>
      <c r="C50" s="3"/>
      <c r="D50" s="21"/>
      <c r="E50" s="21"/>
      <c r="F50" s="21"/>
      <c r="G50" s="21"/>
      <c r="H50" s="15"/>
    </row>
    <row r="51" spans="1:8" ht="15" customHeight="1">
      <c r="A51" s="3"/>
      <c r="B51" s="3"/>
      <c r="C51" s="3"/>
      <c r="D51" s="21">
        <f>D26-D47</f>
        <v>0</v>
      </c>
      <c r="E51" s="21"/>
      <c r="F51" s="21">
        <f>F26-F47</f>
        <v>0</v>
      </c>
      <c r="G51" s="21"/>
      <c r="H51" s="15"/>
    </row>
    <row r="52" spans="1:8" ht="15" customHeight="1">
      <c r="A52" s="3"/>
      <c r="B52" s="3"/>
      <c r="C52" s="3"/>
      <c r="D52" s="21"/>
      <c r="E52" s="21"/>
      <c r="F52" s="21"/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6" r:id="rId1"/>
  <headerFooter alignWithMargins="0">
    <oddHeader xml:space="preserve">&amp;R
&amp;8 </oddHeader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31.7109375" style="0" customWidth="1"/>
    <col min="2" max="8" width="15.7109375" style="0" customWidth="1"/>
    <col min="9" max="144" width="16.00390625" style="59" customWidth="1"/>
    <col min="145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8" ht="18">
      <c r="A2" s="92" t="s">
        <v>27</v>
      </c>
      <c r="B2" s="92"/>
      <c r="C2" s="92"/>
      <c r="D2" s="92"/>
      <c r="E2" s="92"/>
      <c r="F2" s="92"/>
      <c r="G2" s="92"/>
      <c r="H2" s="92"/>
    </row>
    <row r="3" spans="1:8" ht="12.75">
      <c r="A3" s="88" t="s">
        <v>6</v>
      </c>
      <c r="B3" s="88"/>
      <c r="C3" s="88"/>
      <c r="D3" s="88"/>
      <c r="E3" s="88"/>
      <c r="F3" s="88"/>
      <c r="G3" s="88"/>
      <c r="H3" s="88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8" ht="18">
      <c r="A6" s="94" t="s">
        <v>36</v>
      </c>
      <c r="B6" s="94"/>
      <c r="C6" s="94"/>
      <c r="D6" s="94"/>
      <c r="E6" s="94"/>
      <c r="F6" s="94"/>
      <c r="G6" s="94"/>
      <c r="H6" s="94"/>
    </row>
    <row r="7" spans="1:8" ht="15.75">
      <c r="A7" s="93" t="s">
        <v>95</v>
      </c>
      <c r="B7" s="93"/>
      <c r="C7" s="93"/>
      <c r="D7" s="93"/>
      <c r="E7" s="93"/>
      <c r="F7" s="93"/>
      <c r="G7" s="93"/>
      <c r="H7" s="93"/>
    </row>
    <row r="8" spans="1:6" ht="15">
      <c r="A8" s="3" t="s">
        <v>3</v>
      </c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7" ht="15.75">
      <c r="A10" s="3"/>
      <c r="B10" s="69" t="s">
        <v>3</v>
      </c>
      <c r="C10" s="89" t="s">
        <v>78</v>
      </c>
      <c r="D10" s="90"/>
      <c r="E10" s="90"/>
      <c r="F10" s="91"/>
      <c r="G10" s="83" t="s">
        <v>77</v>
      </c>
    </row>
    <row r="11" spans="1:8" ht="15.75">
      <c r="A11" s="72"/>
      <c r="B11" s="37"/>
      <c r="C11" s="37"/>
      <c r="D11" s="39"/>
      <c r="E11" s="56"/>
      <c r="F11" s="56"/>
      <c r="G11" s="37"/>
      <c r="H11" s="84"/>
    </row>
    <row r="12" spans="1:8" ht="15.75">
      <c r="A12" s="39" t="s">
        <v>97</v>
      </c>
      <c r="B12" s="40" t="s">
        <v>62</v>
      </c>
      <c r="C12" s="40" t="s">
        <v>62</v>
      </c>
      <c r="D12" s="40" t="s">
        <v>67</v>
      </c>
      <c r="E12" s="56" t="s">
        <v>58</v>
      </c>
      <c r="F12" s="56" t="s">
        <v>64</v>
      </c>
      <c r="G12" s="40" t="s">
        <v>65</v>
      </c>
      <c r="H12" s="40" t="s">
        <v>31</v>
      </c>
    </row>
    <row r="13" spans="1:8" ht="15.75">
      <c r="A13" s="39" t="s">
        <v>98</v>
      </c>
      <c r="B13" s="37" t="s">
        <v>61</v>
      </c>
      <c r="C13" s="37" t="s">
        <v>63</v>
      </c>
      <c r="D13" s="37" t="s">
        <v>59</v>
      </c>
      <c r="E13" s="56" t="s">
        <v>59</v>
      </c>
      <c r="F13" s="56" t="s">
        <v>59</v>
      </c>
      <c r="G13" s="37" t="s">
        <v>66</v>
      </c>
      <c r="H13" s="38"/>
    </row>
    <row r="14" spans="1:8" ht="15.75">
      <c r="A14" s="73"/>
      <c r="B14" s="62" t="s">
        <v>0</v>
      </c>
      <c r="C14" s="62" t="s">
        <v>0</v>
      </c>
      <c r="D14" s="62" t="s">
        <v>0</v>
      </c>
      <c r="E14" s="62" t="s">
        <v>0</v>
      </c>
      <c r="F14" s="62" t="s">
        <v>0</v>
      </c>
      <c r="G14" s="62" t="s">
        <v>0</v>
      </c>
      <c r="H14" s="62" t="s">
        <v>0</v>
      </c>
    </row>
    <row r="15" spans="1:8" ht="15">
      <c r="A15" s="3"/>
      <c r="B15" s="59"/>
      <c r="C15" s="59"/>
      <c r="D15" s="59"/>
      <c r="E15" s="57"/>
      <c r="F15" s="57"/>
      <c r="G15" s="59"/>
      <c r="H15" s="59"/>
    </row>
    <row r="16" spans="1:8" ht="15.75">
      <c r="A16" s="45" t="s">
        <v>60</v>
      </c>
      <c r="B16" s="22">
        <v>99200</v>
      </c>
      <c r="C16" s="22">
        <v>44215</v>
      </c>
      <c r="D16" s="22">
        <v>40769</v>
      </c>
      <c r="E16" s="22">
        <v>0</v>
      </c>
      <c r="F16" s="22">
        <v>-307</v>
      </c>
      <c r="G16" s="22">
        <v>63985</v>
      </c>
      <c r="H16" s="22">
        <f>SUM(B16:G16)</f>
        <v>247862</v>
      </c>
    </row>
    <row r="17" spans="1:8" ht="15.75">
      <c r="A17" s="45"/>
      <c r="B17" s="22"/>
      <c r="C17" s="22"/>
      <c r="D17" s="22"/>
      <c r="E17" s="22"/>
      <c r="F17" s="22"/>
      <c r="G17" s="22"/>
      <c r="H17" s="22"/>
    </row>
    <row r="18" spans="1:8" ht="15.75">
      <c r="A18" s="45" t="s">
        <v>96</v>
      </c>
      <c r="B18" s="22">
        <v>0</v>
      </c>
      <c r="C18" s="22">
        <v>0</v>
      </c>
      <c r="D18" s="22">
        <v>0</v>
      </c>
      <c r="E18" s="22">
        <v>0</v>
      </c>
      <c r="F18" s="22">
        <v>-61</v>
      </c>
      <c r="G18" s="22">
        <v>1363</v>
      </c>
      <c r="H18" s="22">
        <f>SUM(B18:G18)</f>
        <v>1302</v>
      </c>
    </row>
    <row r="19" spans="1:8" ht="15">
      <c r="A19" s="3"/>
      <c r="B19" s="22"/>
      <c r="C19" s="22"/>
      <c r="D19" s="22"/>
      <c r="E19" s="22"/>
      <c r="F19" s="22"/>
      <c r="G19" s="22"/>
      <c r="H19" s="22"/>
    </row>
    <row r="20" spans="1:8" ht="15">
      <c r="A20" s="3"/>
      <c r="B20" s="60"/>
      <c r="C20" s="60"/>
      <c r="D20" s="60"/>
      <c r="E20" s="60"/>
      <c r="F20" s="60"/>
      <c r="G20" s="60"/>
      <c r="H20" s="60"/>
    </row>
    <row r="21" spans="1:8" ht="15.75">
      <c r="A21" s="45" t="s">
        <v>85</v>
      </c>
      <c r="B21" s="22">
        <f aca="true" t="shared" si="0" ref="B21:H21">SUM(B16:B18)</f>
        <v>99200</v>
      </c>
      <c r="C21" s="22">
        <f t="shared" si="0"/>
        <v>44215</v>
      </c>
      <c r="D21" s="22">
        <f t="shared" si="0"/>
        <v>40769</v>
      </c>
      <c r="E21" s="22">
        <f t="shared" si="0"/>
        <v>0</v>
      </c>
      <c r="F21" s="22">
        <f t="shared" si="0"/>
        <v>-368</v>
      </c>
      <c r="G21" s="22">
        <f t="shared" si="0"/>
        <v>65348</v>
      </c>
      <c r="H21" s="22">
        <f t="shared" si="0"/>
        <v>249164</v>
      </c>
    </row>
    <row r="22" spans="1:8" ht="16.5" thickBot="1">
      <c r="A22" s="45"/>
      <c r="B22" s="61"/>
      <c r="C22" s="61"/>
      <c r="D22" s="61"/>
      <c r="E22" s="61"/>
      <c r="F22" s="61"/>
      <c r="G22" s="61"/>
      <c r="H22" s="61"/>
    </row>
    <row r="23" spans="1:8" ht="16.5" thickTop="1">
      <c r="A23" s="45"/>
      <c r="B23" s="22"/>
      <c r="C23" s="22"/>
      <c r="D23" s="22"/>
      <c r="E23" s="22"/>
      <c r="F23" s="22"/>
      <c r="G23" s="22"/>
      <c r="H23" s="22"/>
    </row>
    <row r="24" spans="1:8" ht="15.75">
      <c r="A24" s="45"/>
      <c r="B24" s="22"/>
      <c r="C24" s="22"/>
      <c r="D24" s="22"/>
      <c r="E24" s="22"/>
      <c r="F24" s="22"/>
      <c r="G24" s="22"/>
      <c r="H24" s="22"/>
    </row>
    <row r="25" spans="1:8" ht="15.75">
      <c r="A25" s="45"/>
      <c r="B25" s="22"/>
      <c r="C25" s="22"/>
      <c r="D25" s="22"/>
      <c r="E25" s="22"/>
      <c r="F25" s="22"/>
      <c r="G25" s="22"/>
      <c r="H25" s="22"/>
    </row>
    <row r="26" spans="1:8" ht="15.75">
      <c r="A26" s="45"/>
      <c r="B26" s="22"/>
      <c r="C26" s="22"/>
      <c r="D26" s="22"/>
      <c r="E26" s="22"/>
      <c r="F26" s="22"/>
      <c r="G26" s="22"/>
      <c r="H26" s="22"/>
    </row>
    <row r="27" spans="2:8" ht="15">
      <c r="B27" s="22"/>
      <c r="C27" s="22" t="s">
        <v>3</v>
      </c>
      <c r="D27" s="22"/>
      <c r="E27" s="22"/>
      <c r="F27" s="22"/>
      <c r="G27" s="22"/>
      <c r="H27" s="22"/>
    </row>
    <row r="28" spans="1:7" ht="15.75">
      <c r="A28" s="3"/>
      <c r="B28" s="69" t="s">
        <v>3</v>
      </c>
      <c r="C28" s="89" t="s">
        <v>78</v>
      </c>
      <c r="D28" s="90"/>
      <c r="E28" s="90"/>
      <c r="F28" s="91"/>
      <c r="G28" s="83" t="s">
        <v>77</v>
      </c>
    </row>
    <row r="29" spans="1:8" ht="15.75">
      <c r="A29" s="72"/>
      <c r="B29" s="37"/>
      <c r="C29" s="37"/>
      <c r="D29" s="39"/>
      <c r="E29" s="56"/>
      <c r="F29" s="56"/>
      <c r="G29" s="37"/>
      <c r="H29" s="84"/>
    </row>
    <row r="30" spans="1:8" ht="15.75">
      <c r="A30" s="39" t="s">
        <v>97</v>
      </c>
      <c r="B30" s="40" t="s">
        <v>62</v>
      </c>
      <c r="C30" s="40" t="s">
        <v>62</v>
      </c>
      <c r="D30" s="40" t="s">
        <v>67</v>
      </c>
      <c r="E30" s="56" t="s">
        <v>58</v>
      </c>
      <c r="F30" s="56" t="s">
        <v>64</v>
      </c>
      <c r="G30" s="40" t="s">
        <v>65</v>
      </c>
      <c r="H30" s="40" t="s">
        <v>31</v>
      </c>
    </row>
    <row r="31" spans="1:8" ht="15.75">
      <c r="A31" s="39" t="s">
        <v>99</v>
      </c>
      <c r="B31" s="37" t="s">
        <v>61</v>
      </c>
      <c r="C31" s="37" t="s">
        <v>63</v>
      </c>
      <c r="D31" s="37" t="s">
        <v>59</v>
      </c>
      <c r="E31" s="56" t="s">
        <v>59</v>
      </c>
      <c r="F31" s="56" t="s">
        <v>59</v>
      </c>
      <c r="G31" s="37" t="s">
        <v>66</v>
      </c>
      <c r="H31" s="38"/>
    </row>
    <row r="32" spans="1:8" ht="15.75">
      <c r="A32" s="73"/>
      <c r="B32" s="62" t="s">
        <v>0</v>
      </c>
      <c r="C32" s="62" t="s">
        <v>0</v>
      </c>
      <c r="D32" s="62" t="s">
        <v>0</v>
      </c>
      <c r="E32" s="62" t="s">
        <v>0</v>
      </c>
      <c r="F32" s="62" t="s">
        <v>0</v>
      </c>
      <c r="G32" s="62" t="s">
        <v>0</v>
      </c>
      <c r="H32" s="62" t="s">
        <v>0</v>
      </c>
    </row>
    <row r="33" spans="1:8" ht="15">
      <c r="A33" s="3"/>
      <c r="B33" s="59"/>
      <c r="C33" s="59"/>
      <c r="D33" s="59"/>
      <c r="E33" s="57"/>
      <c r="F33" s="57"/>
      <c r="G33" s="59"/>
      <c r="H33" s="59"/>
    </row>
    <row r="34" spans="1:8" ht="15.75">
      <c r="A34" s="45" t="s">
        <v>83</v>
      </c>
      <c r="B34" s="22">
        <v>99200</v>
      </c>
      <c r="C34" s="22">
        <v>44215</v>
      </c>
      <c r="D34" s="22">
        <v>40769</v>
      </c>
      <c r="E34" s="22">
        <v>0</v>
      </c>
      <c r="F34" s="22">
        <v>-431</v>
      </c>
      <c r="G34" s="22">
        <v>50200</v>
      </c>
      <c r="H34" s="22">
        <f>SUM(B34:G34)</f>
        <v>233953</v>
      </c>
    </row>
    <row r="35" spans="1:8" ht="15.75">
      <c r="A35" s="45"/>
      <c r="B35" s="22"/>
      <c r="C35" s="22"/>
      <c r="D35" s="22"/>
      <c r="E35" s="22"/>
      <c r="F35" s="22"/>
      <c r="G35" s="22"/>
      <c r="H35" s="22"/>
    </row>
    <row r="36" spans="1:8" ht="15.75">
      <c r="A36" s="45" t="s">
        <v>96</v>
      </c>
      <c r="B36" s="22">
        <v>0</v>
      </c>
      <c r="C36" s="22">
        <v>0</v>
      </c>
      <c r="D36" s="22">
        <v>0</v>
      </c>
      <c r="E36" s="22">
        <v>0</v>
      </c>
      <c r="F36" s="22">
        <v>-65</v>
      </c>
      <c r="G36" s="22">
        <f>-1684-2678</f>
        <v>-4362</v>
      </c>
      <c r="H36" s="22">
        <f>SUM(B36:G36)</f>
        <v>-4427</v>
      </c>
    </row>
    <row r="37" spans="1:8" ht="15">
      <c r="A37" s="3"/>
      <c r="B37" s="22"/>
      <c r="C37" s="22"/>
      <c r="D37" s="22"/>
      <c r="E37" s="22"/>
      <c r="F37" s="22"/>
      <c r="G37" s="22"/>
      <c r="H37" s="22"/>
    </row>
    <row r="38" spans="1:8" ht="15">
      <c r="A38" s="3"/>
      <c r="B38" s="60"/>
      <c r="C38" s="60"/>
      <c r="D38" s="60"/>
      <c r="E38" s="60"/>
      <c r="F38" s="60"/>
      <c r="G38" s="60"/>
      <c r="H38" s="60"/>
    </row>
    <row r="39" spans="1:8" ht="15.75">
      <c r="A39" s="45" t="s">
        <v>82</v>
      </c>
      <c r="B39" s="22">
        <f aca="true" t="shared" si="1" ref="B39:H39">SUM(B34:B36)</f>
        <v>99200</v>
      </c>
      <c r="C39" s="22">
        <f t="shared" si="1"/>
        <v>44215</v>
      </c>
      <c r="D39" s="22">
        <f t="shared" si="1"/>
        <v>40769</v>
      </c>
      <c r="E39" s="22">
        <f t="shared" si="1"/>
        <v>0</v>
      </c>
      <c r="F39" s="22">
        <f t="shared" si="1"/>
        <v>-496</v>
      </c>
      <c r="G39" s="22">
        <f t="shared" si="1"/>
        <v>45838</v>
      </c>
      <c r="H39" s="22">
        <f t="shared" si="1"/>
        <v>229526</v>
      </c>
    </row>
    <row r="40" spans="1:8" ht="16.5" thickBot="1">
      <c r="A40" s="45"/>
      <c r="B40" s="61"/>
      <c r="C40" s="61"/>
      <c r="D40" s="61"/>
      <c r="E40" s="61"/>
      <c r="F40" s="61"/>
      <c r="G40" s="61"/>
      <c r="H40" s="61"/>
    </row>
    <row r="41" spans="2:8" ht="15.75" thickTop="1">
      <c r="B41" s="22"/>
      <c r="C41" s="22"/>
      <c r="D41" s="22"/>
      <c r="E41" s="22"/>
      <c r="F41" s="22"/>
      <c r="G41" s="22"/>
      <c r="H41" s="22"/>
    </row>
    <row r="42" spans="1:8" ht="15.75">
      <c r="A42" s="47"/>
      <c r="B42" s="57"/>
      <c r="C42" s="57"/>
      <c r="D42" s="22"/>
      <c r="E42" s="22"/>
      <c r="F42" s="22"/>
      <c r="G42" s="57"/>
      <c r="H42" s="57"/>
    </row>
    <row r="43" spans="1:8" ht="15.75">
      <c r="A43" s="45"/>
      <c r="B43" s="22" t="s">
        <v>3</v>
      </c>
      <c r="C43" s="22" t="s">
        <v>3</v>
      </c>
      <c r="D43" s="22" t="s">
        <v>3</v>
      </c>
      <c r="E43" s="22"/>
      <c r="F43" s="22"/>
      <c r="G43" s="22" t="s">
        <v>3</v>
      </c>
      <c r="H43" s="22" t="s">
        <v>3</v>
      </c>
    </row>
  </sheetData>
  <mergeCells count="6">
    <mergeCell ref="C10:F10"/>
    <mergeCell ref="C28:F28"/>
    <mergeCell ref="A2:H2"/>
    <mergeCell ref="A7:H7"/>
    <mergeCell ref="A6:H6"/>
    <mergeCell ref="A3:H3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9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2" t="s">
        <v>27</v>
      </c>
      <c r="B2" s="92"/>
      <c r="C2" s="92"/>
      <c r="D2" s="92"/>
      <c r="E2" s="92"/>
      <c r="F2" s="92"/>
    </row>
    <row r="3" spans="1:6" ht="12.75">
      <c r="A3" s="88" t="s">
        <v>6</v>
      </c>
      <c r="B3" s="88"/>
      <c r="C3" s="88"/>
      <c r="D3" s="88"/>
      <c r="E3" s="88"/>
      <c r="F3" s="88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4" t="s">
        <v>34</v>
      </c>
      <c r="B6" s="92"/>
      <c r="C6" s="92"/>
      <c r="D6" s="92"/>
      <c r="E6" s="92"/>
      <c r="F6" s="92"/>
    </row>
    <row r="7" spans="1:6" ht="15.75">
      <c r="A7" s="93" t="s">
        <v>86</v>
      </c>
      <c r="B7" s="95"/>
      <c r="C7" s="95"/>
      <c r="D7" s="95"/>
      <c r="E7" s="95"/>
      <c r="F7" s="95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9"/>
      <c r="C10" s="69"/>
      <c r="D10" s="2"/>
      <c r="E10" s="64"/>
      <c r="F10" s="64"/>
    </row>
    <row r="11" spans="1:6" ht="15.75">
      <c r="A11" s="3"/>
      <c r="B11" s="38" t="s">
        <v>28</v>
      </c>
      <c r="C11" s="82" t="s">
        <v>28</v>
      </c>
      <c r="D11" s="39"/>
      <c r="E11" s="37" t="s">
        <v>80</v>
      </c>
      <c r="F11" s="37" t="s">
        <v>80</v>
      </c>
    </row>
    <row r="12" spans="1:6" ht="15.75">
      <c r="A12" s="3"/>
      <c r="B12" s="40">
        <v>37621</v>
      </c>
      <c r="C12" s="40">
        <v>37256</v>
      </c>
      <c r="D12" s="39"/>
      <c r="E12" s="40">
        <v>37621</v>
      </c>
      <c r="F12" s="40">
        <v>37256</v>
      </c>
    </row>
    <row r="13" spans="1:6" ht="15.75">
      <c r="A13" s="3" t="s">
        <v>3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3</v>
      </c>
      <c r="B16" s="42"/>
      <c r="C16" s="42"/>
      <c r="D16" s="42"/>
      <c r="E16" s="44"/>
      <c r="F16" s="44"/>
    </row>
    <row r="17" spans="1:6" ht="15.75">
      <c r="A17" s="45" t="s">
        <v>29</v>
      </c>
      <c r="B17" s="46">
        <f>+E17</f>
        <v>62371</v>
      </c>
      <c r="C17" s="46">
        <f>+F17</f>
        <v>58200</v>
      </c>
      <c r="D17" s="46"/>
      <c r="E17" s="46">
        <v>62371</v>
      </c>
      <c r="F17" s="46">
        <v>58200</v>
      </c>
    </row>
    <row r="18" spans="1:6" ht="15.75">
      <c r="A18" s="45" t="s">
        <v>87</v>
      </c>
      <c r="B18" s="55">
        <f>+E18</f>
        <v>2554</v>
      </c>
      <c r="C18" s="55">
        <f>+F18</f>
        <v>6769</v>
      </c>
      <c r="D18" s="46"/>
      <c r="E18" s="79">
        <v>2554</v>
      </c>
      <c r="F18" s="79">
        <v>6769</v>
      </c>
    </row>
    <row r="19" spans="1:6" ht="15">
      <c r="A19" s="3"/>
      <c r="B19" s="46">
        <f>SUM(B17:B18)</f>
        <v>64925</v>
      </c>
      <c r="C19" s="46">
        <f>SUM(C17:C18)</f>
        <v>64969</v>
      </c>
      <c r="D19" s="46"/>
      <c r="E19" s="46">
        <f>SUM(E17:E18)</f>
        <v>64925</v>
      </c>
      <c r="F19" s="46">
        <f>SUM(F17:F18)</f>
        <v>64969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74</v>
      </c>
      <c r="B21" s="55">
        <f>+E21</f>
        <v>-65783</v>
      </c>
      <c r="C21" s="46">
        <f>+F21</f>
        <v>-61199</v>
      </c>
      <c r="D21" s="46"/>
      <c r="E21" s="46">
        <v>-65783</v>
      </c>
      <c r="F21" s="46">
        <v>-61199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69</v>
      </c>
      <c r="B23" s="46">
        <f>SUM(B19:B21)</f>
        <v>-858</v>
      </c>
      <c r="C23" s="46">
        <f>SUM(C19:C21)</f>
        <v>3770</v>
      </c>
      <c r="D23" s="46"/>
      <c r="E23" s="46">
        <f>SUM(E19:E21)</f>
        <v>-858</v>
      </c>
      <c r="F23" s="46">
        <f>SUM(F19:F21)</f>
        <v>3770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30</v>
      </c>
      <c r="B25" s="46">
        <f>+E25</f>
        <v>-394</v>
      </c>
      <c r="C25" s="46">
        <f>+F25</f>
        <v>-230</v>
      </c>
      <c r="D25" s="46"/>
      <c r="E25" s="46">
        <v>-394</v>
      </c>
      <c r="F25" s="46">
        <v>-230</v>
      </c>
    </row>
    <row r="26" spans="1:6" ht="15.75">
      <c r="A26" s="49" t="s">
        <v>3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68</v>
      </c>
      <c r="B28" s="46">
        <f>SUM(B23:B26)</f>
        <v>-1252</v>
      </c>
      <c r="C28" s="46">
        <f>SUM(C23:C26)</f>
        <v>3540</v>
      </c>
      <c r="D28" s="46"/>
      <c r="E28" s="46">
        <f>SUM(E23:E26)</f>
        <v>-1252</v>
      </c>
      <c r="F28" s="46">
        <f>SUM(F23:F26)</f>
        <v>3540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45</v>
      </c>
      <c r="B30" s="46">
        <f>+E30</f>
        <v>-432</v>
      </c>
      <c r="C30" s="46">
        <f>+F30</f>
        <v>-2177</v>
      </c>
      <c r="D30" s="46"/>
      <c r="E30" s="46">
        <v>-432</v>
      </c>
      <c r="F30" s="46">
        <v>-2177</v>
      </c>
    </row>
    <row r="31" spans="1:6" ht="15.75">
      <c r="A31" s="45"/>
      <c r="B31" s="55"/>
      <c r="C31" s="55"/>
      <c r="D31" s="46"/>
      <c r="E31" s="55"/>
      <c r="F31" s="55"/>
    </row>
    <row r="32" spans="1:6" ht="24" customHeight="1" thickBot="1">
      <c r="A32" s="49" t="s">
        <v>70</v>
      </c>
      <c r="B32" s="50">
        <f>SUM(B28:B30)</f>
        <v>-1684</v>
      </c>
      <c r="C32" s="50">
        <f>SUM(C28:C30)</f>
        <v>1363</v>
      </c>
      <c r="D32" s="46"/>
      <c r="E32" s="50">
        <f>SUM(E28:E30)</f>
        <v>-1684</v>
      </c>
      <c r="F32" s="50">
        <f>SUM(F28:F30)</f>
        <v>1363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6.5" thickBot="1">
      <c r="A35" s="49" t="s">
        <v>54</v>
      </c>
      <c r="B35" s="51">
        <f>B32/99200*100</f>
        <v>-1.6975806451612903</v>
      </c>
      <c r="C35" s="51">
        <f>C32/99200*100</f>
        <v>1.373991935483871</v>
      </c>
      <c r="D35" s="46"/>
      <c r="E35" s="51">
        <f>E32/99200*100</f>
        <v>-1.6975806451612903</v>
      </c>
      <c r="F35" s="51">
        <f>F32/99200*100</f>
        <v>1.373991935483871</v>
      </c>
    </row>
    <row r="36" spans="1:6" ht="15.75">
      <c r="A36" s="45"/>
      <c r="B36" s="46" t="s">
        <v>3</v>
      </c>
      <c r="C36" s="46" t="s">
        <v>3</v>
      </c>
      <c r="D36" s="46"/>
      <c r="E36" s="46" t="s">
        <v>3</v>
      </c>
      <c r="F36" s="46" t="s">
        <v>3</v>
      </c>
    </row>
    <row r="37" spans="2:6" ht="12.75">
      <c r="B37" s="52"/>
      <c r="C37" s="52"/>
      <c r="D37" s="53"/>
      <c r="E37" s="52"/>
      <c r="F37" s="52"/>
    </row>
    <row r="38" spans="2:6" ht="12.75">
      <c r="B38" s="54"/>
      <c r="C38" s="54"/>
      <c r="D38" s="58"/>
      <c r="E38" s="54"/>
      <c r="F38" s="54"/>
    </row>
    <row r="39" spans="2:6" ht="12.75">
      <c r="B39" s="54"/>
      <c r="C39" s="54"/>
      <c r="D39" s="58"/>
      <c r="E39" s="54"/>
      <c r="F39" s="54"/>
    </row>
    <row r="40" spans="2:6" ht="12.75">
      <c r="B40" s="54"/>
      <c r="C40" s="54"/>
      <c r="D40" s="58"/>
      <c r="E40" s="54"/>
      <c r="F40" s="54"/>
    </row>
    <row r="41" spans="2:6" ht="12.75">
      <c r="B41" s="54"/>
      <c r="C41" s="54"/>
      <c r="D41" s="58"/>
      <c r="E41" s="54"/>
      <c r="F41" s="54"/>
    </row>
    <row r="42" spans="2:6" ht="12.75">
      <c r="B42" s="54"/>
      <c r="C42" s="54"/>
      <c r="D42" s="58"/>
      <c r="E42" s="54"/>
      <c r="F42" s="54"/>
    </row>
    <row r="43" spans="2:6" ht="12.75">
      <c r="B43" s="54"/>
      <c r="C43" s="54"/>
      <c r="D43" s="58"/>
      <c r="E43" s="54"/>
      <c r="F43" s="54"/>
    </row>
    <row r="44" spans="2:6" ht="12.75">
      <c r="B44" s="54"/>
      <c r="C44" s="54"/>
      <c r="D44" s="58"/>
      <c r="E44" s="54"/>
      <c r="F44" s="54"/>
    </row>
    <row r="45" spans="2:6" ht="12.75">
      <c r="B45" s="54"/>
      <c r="C45" s="54"/>
      <c r="D45" s="58"/>
      <c r="E45" s="54"/>
      <c r="F45" s="54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60" zoomScaleNormal="75" workbookViewId="0" topLeftCell="A1">
      <selection activeCell="D23" sqref="D23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5</v>
      </c>
      <c r="B3" s="4"/>
      <c r="C3" s="4"/>
    </row>
    <row r="4" spans="1:3" ht="15">
      <c r="A4" s="1" t="s">
        <v>6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33</v>
      </c>
      <c r="B7" s="5"/>
      <c r="C7" s="6"/>
    </row>
    <row r="8" spans="1:3" ht="15.75">
      <c r="A8" s="16" t="s">
        <v>88</v>
      </c>
      <c r="B8" s="7"/>
      <c r="C8" s="7"/>
    </row>
    <row r="9" spans="1:3" ht="15">
      <c r="A9" s="8"/>
      <c r="B9" s="8"/>
      <c r="C9" s="8"/>
    </row>
    <row r="10" spans="1:6" ht="15.75">
      <c r="A10" s="8"/>
      <c r="B10" s="67"/>
      <c r="C10" s="70" t="s">
        <v>89</v>
      </c>
      <c r="D10" s="59"/>
      <c r="E10" s="70" t="s">
        <v>89</v>
      </c>
      <c r="F10" s="59"/>
    </row>
    <row r="11" spans="1:6" ht="15.75">
      <c r="A11" s="8"/>
      <c r="B11" s="67"/>
      <c r="C11" s="70" t="s">
        <v>35</v>
      </c>
      <c r="D11" s="59"/>
      <c r="E11" s="70" t="s">
        <v>35</v>
      </c>
      <c r="F11" s="59"/>
    </row>
    <row r="12" spans="1:6" ht="15.75">
      <c r="A12" s="8"/>
      <c r="B12" s="59"/>
      <c r="C12" s="71" t="s">
        <v>90</v>
      </c>
      <c r="D12" s="59"/>
      <c r="E12" s="71" t="s">
        <v>90</v>
      </c>
      <c r="F12" s="59"/>
    </row>
    <row r="13" spans="1:6" ht="15.75">
      <c r="A13" s="8"/>
      <c r="B13" s="59"/>
      <c r="C13" s="29">
        <v>2002</v>
      </c>
      <c r="E13" s="33">
        <v>2001</v>
      </c>
      <c r="F13" s="59"/>
    </row>
    <row r="14" spans="1:5" ht="15.75">
      <c r="A14" s="8"/>
      <c r="B14" s="29" t="s">
        <v>3</v>
      </c>
      <c r="C14" s="13" t="s">
        <v>0</v>
      </c>
      <c r="E14" s="13" t="s">
        <v>0</v>
      </c>
    </row>
    <row r="15" spans="1:5" ht="15">
      <c r="A15" s="8" t="s">
        <v>3</v>
      </c>
      <c r="B15" s="8"/>
      <c r="C15" s="14" t="s">
        <v>3</v>
      </c>
      <c r="E15" s="14" t="s">
        <v>3</v>
      </c>
    </row>
    <row r="16" spans="1:5" ht="15">
      <c r="A16" s="8"/>
      <c r="B16" s="8"/>
      <c r="C16" s="14"/>
      <c r="E16" s="14"/>
    </row>
    <row r="17" spans="1:3" s="59" customFormat="1" ht="15.75">
      <c r="A17" s="65" t="s">
        <v>46</v>
      </c>
      <c r="B17" s="65"/>
      <c r="C17" s="66"/>
    </row>
    <row r="18" spans="1:3" s="59" customFormat="1" ht="15.75">
      <c r="A18" s="65"/>
      <c r="B18" s="65"/>
      <c r="C18" s="66"/>
    </row>
    <row r="19" spans="1:7" s="59" customFormat="1" ht="15">
      <c r="A19" s="67" t="s">
        <v>91</v>
      </c>
      <c r="B19" s="67"/>
      <c r="C19" s="81">
        <v>195</v>
      </c>
      <c r="D19" s="35"/>
      <c r="E19" s="81">
        <v>-9344</v>
      </c>
      <c r="G19" s="80"/>
    </row>
    <row r="20" spans="1:5" s="59" customFormat="1" ht="15">
      <c r="A20" s="67" t="s">
        <v>79</v>
      </c>
      <c r="B20" s="67"/>
      <c r="C20" s="74">
        <v>-7146</v>
      </c>
      <c r="D20" s="35"/>
      <c r="E20" s="35">
        <v>-1130</v>
      </c>
    </row>
    <row r="21" spans="1:5" s="59" customFormat="1" ht="15">
      <c r="A21" s="67" t="s">
        <v>39</v>
      </c>
      <c r="B21" s="67"/>
      <c r="C21" s="74">
        <f>3892+483</f>
        <v>4375</v>
      </c>
      <c r="D21" s="35"/>
      <c r="E21" s="35">
        <f>3266+773</f>
        <v>4039</v>
      </c>
    </row>
    <row r="22" spans="1:5" s="59" customFormat="1" ht="15">
      <c r="A22" s="67" t="s">
        <v>40</v>
      </c>
      <c r="B22" s="67"/>
      <c r="C22" s="74">
        <v>-357</v>
      </c>
      <c r="D22" s="35"/>
      <c r="E22" s="35">
        <v>-151</v>
      </c>
    </row>
    <row r="23" spans="1:5" s="59" customFormat="1" ht="15">
      <c r="A23" s="67"/>
      <c r="B23" s="67"/>
      <c r="C23" s="75"/>
      <c r="D23" s="35"/>
      <c r="E23" s="34"/>
    </row>
    <row r="24" spans="1:5" s="59" customFormat="1" ht="24.75" customHeight="1">
      <c r="A24" s="67" t="s">
        <v>93</v>
      </c>
      <c r="B24" s="67"/>
      <c r="C24" s="34">
        <f>SUM(C19:C22)</f>
        <v>-2933</v>
      </c>
      <c r="D24" s="35"/>
      <c r="E24" s="34">
        <f>SUM(E19:E22)</f>
        <v>-6586</v>
      </c>
    </row>
    <row r="25" spans="1:5" s="59" customFormat="1" ht="15">
      <c r="A25" s="67"/>
      <c r="B25" s="68"/>
      <c r="C25" s="74"/>
      <c r="D25" s="35"/>
      <c r="E25" s="35"/>
    </row>
    <row r="26" spans="1:5" s="59" customFormat="1" ht="15.75">
      <c r="A26" s="65" t="s">
        <v>47</v>
      </c>
      <c r="B26" s="20"/>
      <c r="C26" s="74"/>
      <c r="D26" s="35"/>
      <c r="E26" s="35"/>
    </row>
    <row r="27" spans="1:5" s="59" customFormat="1" ht="15">
      <c r="A27" s="67" t="s">
        <v>3</v>
      </c>
      <c r="B27" s="67"/>
      <c r="C27" s="74"/>
      <c r="D27" s="35"/>
      <c r="E27" s="35"/>
    </row>
    <row r="28" spans="1:5" s="59" customFormat="1" ht="15.75" hidden="1">
      <c r="A28" s="67" t="s">
        <v>50</v>
      </c>
      <c r="B28" s="65"/>
      <c r="C28" s="76">
        <v>0</v>
      </c>
      <c r="D28" s="35"/>
      <c r="E28" s="35">
        <v>0</v>
      </c>
    </row>
    <row r="29" spans="1:5" s="59" customFormat="1" ht="15.75">
      <c r="A29" s="67" t="s">
        <v>51</v>
      </c>
      <c r="B29" s="65"/>
      <c r="C29" s="76">
        <v>-176</v>
      </c>
      <c r="D29" s="35"/>
      <c r="E29" s="35">
        <v>-141</v>
      </c>
    </row>
    <row r="30" spans="1:5" s="59" customFormat="1" ht="15.75" hidden="1">
      <c r="A30" s="67" t="s">
        <v>53</v>
      </c>
      <c r="B30" s="65"/>
      <c r="C30" s="76">
        <v>0</v>
      </c>
      <c r="D30" s="35"/>
      <c r="E30" s="35">
        <v>0</v>
      </c>
    </row>
    <row r="31" spans="1:5" s="59" customFormat="1" ht="15">
      <c r="A31" s="67" t="s">
        <v>52</v>
      </c>
      <c r="B31" s="67"/>
      <c r="C31" s="74">
        <v>103</v>
      </c>
      <c r="D31" s="35"/>
      <c r="E31" s="35">
        <v>9</v>
      </c>
    </row>
    <row r="32" spans="1:5" s="59" customFormat="1" ht="15">
      <c r="A32" s="67"/>
      <c r="B32" s="67"/>
      <c r="C32" s="74"/>
      <c r="D32" s="35"/>
      <c r="E32" s="35"/>
    </row>
    <row r="33" spans="1:5" s="59" customFormat="1" ht="24.75" customHeight="1">
      <c r="A33" s="67" t="s">
        <v>55</v>
      </c>
      <c r="B33" s="67"/>
      <c r="C33" s="31">
        <f>SUM(C28:C31)</f>
        <v>-73</v>
      </c>
      <c r="D33" s="35"/>
      <c r="E33" s="31">
        <f>SUM(E28:E31)</f>
        <v>-132</v>
      </c>
    </row>
    <row r="34" spans="1:5" s="59" customFormat="1" ht="15">
      <c r="A34" s="67"/>
      <c r="B34" s="67"/>
      <c r="C34" s="74"/>
      <c r="D34" s="35"/>
      <c r="E34" s="35"/>
    </row>
    <row r="35" spans="1:5" s="59" customFormat="1" ht="15.75">
      <c r="A35" s="65" t="s">
        <v>48</v>
      </c>
      <c r="B35" s="65"/>
      <c r="C35" s="74"/>
      <c r="D35" s="35"/>
      <c r="E35" s="35"/>
    </row>
    <row r="36" spans="1:5" s="59" customFormat="1" ht="15">
      <c r="A36" s="67"/>
      <c r="B36" s="67"/>
      <c r="C36" s="74"/>
      <c r="D36" s="35"/>
      <c r="E36" s="35"/>
    </row>
    <row r="37" spans="1:5" s="59" customFormat="1" ht="15">
      <c r="A37" s="67" t="s">
        <v>56</v>
      </c>
      <c r="B37" s="67"/>
      <c r="C37" s="74">
        <v>-2678</v>
      </c>
      <c r="D37" s="35"/>
      <c r="E37" s="35">
        <v>-2678</v>
      </c>
    </row>
    <row r="38" spans="1:5" s="59" customFormat="1" ht="15">
      <c r="A38" s="67" t="s">
        <v>41</v>
      </c>
      <c r="B38" s="67"/>
      <c r="C38" s="74">
        <v>-33</v>
      </c>
      <c r="D38" s="35"/>
      <c r="E38" s="35">
        <v>-36</v>
      </c>
    </row>
    <row r="39" spans="1:5" s="59" customFormat="1" ht="15">
      <c r="A39" s="67" t="s">
        <v>73</v>
      </c>
      <c r="B39" s="68"/>
      <c r="C39" s="74">
        <v>7050</v>
      </c>
      <c r="D39" s="35"/>
      <c r="E39" s="35">
        <v>0</v>
      </c>
    </row>
    <row r="40" spans="1:5" s="59" customFormat="1" ht="15">
      <c r="A40" s="67"/>
      <c r="B40" s="67"/>
      <c r="C40" s="74"/>
      <c r="D40" s="35"/>
      <c r="E40" s="35"/>
    </row>
    <row r="41" spans="1:5" s="59" customFormat="1" ht="24.75" customHeight="1">
      <c r="A41" s="67" t="s">
        <v>49</v>
      </c>
      <c r="B41" s="65"/>
      <c r="C41" s="31">
        <f>SUM(C37:C40)</f>
        <v>4339</v>
      </c>
      <c r="D41" s="35"/>
      <c r="E41" s="31">
        <f>SUM(E37:E40)</f>
        <v>-2714</v>
      </c>
    </row>
    <row r="42" spans="1:5" s="59" customFormat="1" ht="15">
      <c r="A42" s="2"/>
      <c r="B42" s="2"/>
      <c r="C42" s="76"/>
      <c r="D42" s="35"/>
      <c r="E42" s="35"/>
    </row>
    <row r="43" spans="1:5" s="59" customFormat="1" ht="15">
      <c r="A43" s="2" t="s">
        <v>42</v>
      </c>
      <c r="B43" s="2"/>
      <c r="C43" s="77">
        <v>-6</v>
      </c>
      <c r="D43" s="35"/>
      <c r="E43" s="34">
        <v>-11</v>
      </c>
    </row>
    <row r="44" spans="1:5" s="59" customFormat="1" ht="15">
      <c r="A44" s="2"/>
      <c r="B44" s="2"/>
      <c r="C44" s="76"/>
      <c r="D44" s="35"/>
      <c r="E44" s="35"/>
    </row>
    <row r="45" spans="1:5" s="59" customFormat="1" ht="15">
      <c r="A45" s="2" t="s">
        <v>94</v>
      </c>
      <c r="B45" s="2"/>
      <c r="C45" s="35">
        <f>C24+C33+C41+C43</f>
        <v>1327</v>
      </c>
      <c r="D45" s="35"/>
      <c r="E45" s="35">
        <f>E24+E33+E41+E43</f>
        <v>-9443</v>
      </c>
    </row>
    <row r="46" spans="1:5" s="59" customFormat="1" ht="15">
      <c r="A46" s="2"/>
      <c r="B46" s="2"/>
      <c r="C46" s="35"/>
      <c r="D46" s="35"/>
      <c r="E46" s="35"/>
    </row>
    <row r="47" spans="1:5" s="59" customFormat="1" ht="15">
      <c r="A47" s="2" t="s">
        <v>57</v>
      </c>
      <c r="B47" s="2"/>
      <c r="C47" s="35">
        <v>6328</v>
      </c>
      <c r="D47" s="35"/>
      <c r="E47" s="35">
        <v>15937</v>
      </c>
    </row>
    <row r="48" spans="1:5" s="59" customFormat="1" ht="15">
      <c r="A48" s="2"/>
      <c r="B48" s="2"/>
      <c r="C48" s="35"/>
      <c r="D48" s="35"/>
      <c r="E48" s="35"/>
    </row>
    <row r="49" spans="1:5" ht="15">
      <c r="A49" s="28" t="s">
        <v>44</v>
      </c>
      <c r="B49" s="4"/>
      <c r="C49" s="35">
        <v>15</v>
      </c>
      <c r="D49" s="35"/>
      <c r="E49" s="35">
        <v>4</v>
      </c>
    </row>
    <row r="50" spans="1:5" s="59" customFormat="1" ht="15">
      <c r="A50" s="2"/>
      <c r="B50" s="2"/>
      <c r="C50" s="35"/>
      <c r="D50" s="35"/>
      <c r="E50" s="35"/>
    </row>
    <row r="51" spans="1:5" ht="24.75" customHeight="1" thickBot="1">
      <c r="A51" s="2" t="s">
        <v>92</v>
      </c>
      <c r="B51" s="3"/>
      <c r="C51" s="32">
        <f>SUM(C45:C49)</f>
        <v>7670</v>
      </c>
      <c r="D51" s="30"/>
      <c r="E51" s="32">
        <f>SUM(E45:E49)</f>
        <v>6498</v>
      </c>
    </row>
    <row r="52" spans="1:5" ht="18">
      <c r="A52" s="24"/>
      <c r="B52" s="4"/>
      <c r="C52" s="36"/>
      <c r="D52" s="30"/>
      <c r="E52" s="30"/>
    </row>
    <row r="53" spans="1:5" ht="15">
      <c r="A53" s="1"/>
      <c r="B53" s="4"/>
      <c r="C53" s="36" t="s">
        <v>3</v>
      </c>
      <c r="D53" s="63"/>
      <c r="E53" s="63"/>
    </row>
    <row r="54" spans="1:5" ht="15">
      <c r="A54" s="1"/>
      <c r="B54" s="4"/>
      <c r="C54" s="36"/>
      <c r="D54" s="63"/>
      <c r="E54" s="63"/>
    </row>
    <row r="55" spans="1:3" ht="15">
      <c r="A55" s="28" t="s">
        <v>43</v>
      </c>
      <c r="B55" s="4"/>
      <c r="C55" s="4"/>
    </row>
    <row r="56" spans="1:3" ht="15">
      <c r="A56" s="1"/>
      <c r="B56" s="4"/>
      <c r="C56" s="4"/>
    </row>
    <row r="57" spans="1:5" ht="15">
      <c r="A57" s="28" t="s">
        <v>19</v>
      </c>
      <c r="B57" s="4"/>
      <c r="C57" s="35">
        <v>7575</v>
      </c>
      <c r="D57" s="35"/>
      <c r="E57" s="35">
        <v>5101</v>
      </c>
    </row>
    <row r="58" spans="1:5" ht="15">
      <c r="A58" s="28" t="s">
        <v>20</v>
      </c>
      <c r="B58" s="4"/>
      <c r="C58" s="35">
        <v>-1334</v>
      </c>
      <c r="D58" s="35"/>
      <c r="E58" s="35">
        <v>-899</v>
      </c>
    </row>
    <row r="59" spans="1:5" ht="15">
      <c r="A59" s="28" t="s">
        <v>17</v>
      </c>
      <c r="B59" s="4"/>
      <c r="C59" s="34">
        <v>1429</v>
      </c>
      <c r="D59" s="35"/>
      <c r="E59" s="34">
        <v>2296</v>
      </c>
    </row>
    <row r="60" spans="1:5" ht="15">
      <c r="A60" s="78"/>
      <c r="B60" s="4"/>
      <c r="C60" s="35"/>
      <c r="D60" s="35"/>
      <c r="E60" s="35"/>
    </row>
    <row r="61" spans="1:5" ht="15.75" thickBot="1">
      <c r="A61" s="28"/>
      <c r="B61" s="4"/>
      <c r="C61" s="85">
        <f>SUM(C57:C60)</f>
        <v>7670</v>
      </c>
      <c r="D61" s="35"/>
      <c r="E61" s="85">
        <f>SUM(E57:E60)</f>
        <v>6498</v>
      </c>
    </row>
    <row r="62" spans="1:5" ht="25.5" customHeight="1">
      <c r="A62" s="28"/>
      <c r="B62" s="4"/>
      <c r="C62" s="35"/>
      <c r="D62" s="35"/>
      <c r="E62" s="35"/>
    </row>
    <row r="63" spans="1:5" ht="15">
      <c r="A63" s="78"/>
      <c r="B63" s="4"/>
      <c r="C63" s="35"/>
      <c r="D63" s="35"/>
      <c r="E63" s="35"/>
    </row>
  </sheetData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1" r:id="rId3"/>
  <colBreaks count="1" manualBreakCount="1">
    <brk id="5" max="2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2003-02-05T02:05:24Z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