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BSmgmtformat" sheetId="1" r:id="rId1"/>
  </sheets>
  <definedNames>
    <definedName name="_xlnm.Print_Area" localSheetId="0">'BSmgmtformat'!$A$3:$G$200</definedName>
  </definedNames>
  <calcPr fullCalcOnLoad="1"/>
</workbook>
</file>

<file path=xl/sharedStrings.xml><?xml version="1.0" encoding="utf-8"?>
<sst xmlns="http://schemas.openxmlformats.org/spreadsheetml/2006/main" count="165" uniqueCount="91">
  <si>
    <t>( a )</t>
  </si>
  <si>
    <t>( b )</t>
  </si>
  <si>
    <t>( c )</t>
  </si>
  <si>
    <t>RM'000</t>
  </si>
  <si>
    <t>Trade creditors</t>
  </si>
  <si>
    <t>Other creditors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</si>
  <si>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</si>
  <si>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</si>
  <si>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</si>
  <si>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</si>
  <si>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</si>
  <si>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PACIFIC &amp; ORIENT BERHAD </t>
  </si>
  <si>
    <t>(Company No: 308366-H)</t>
  </si>
  <si>
    <t>CONSOLIDATED BALANCE SHEET</t>
  </si>
  <si>
    <t xml:space="preserve">As At </t>
  </si>
  <si>
    <t>30/09/99</t>
  </si>
  <si>
    <t>ASSETS</t>
  </si>
  <si>
    <t>Fixed assets</t>
  </si>
  <si>
    <t>Investments</t>
  </si>
  <si>
    <t>Intangible assets</t>
  </si>
  <si>
    <t>Other assets</t>
  </si>
  <si>
    <t>LIABILITIES</t>
  </si>
  <si>
    <t>Hire purchase creditors</t>
  </si>
  <si>
    <t>Other liabilities</t>
  </si>
  <si>
    <t>Total liabilities</t>
  </si>
  <si>
    <t>PROVISION FOR INSURANCE</t>
  </si>
  <si>
    <t xml:space="preserve">  LIABILITIES</t>
  </si>
  <si>
    <t>Reserves for unexpired risks</t>
  </si>
  <si>
    <t>Share capital</t>
  </si>
  <si>
    <t>SHAREHOLDERS' FUNDS</t>
  </si>
  <si>
    <t>Total liabilities and shareholders' funds</t>
  </si>
  <si>
    <t>Deferred taxation</t>
  </si>
  <si>
    <t xml:space="preserve">  brokers' balances </t>
  </si>
  <si>
    <t>Outstanding premium including agents' /</t>
  </si>
  <si>
    <t>Due from reinsurers / ceding companies</t>
  </si>
  <si>
    <t xml:space="preserve">  and co-insurers</t>
  </si>
  <si>
    <t>Trade debtors</t>
  </si>
  <si>
    <t>Other debtors</t>
  </si>
  <si>
    <t>Accrued income</t>
  </si>
  <si>
    <t>Total</t>
  </si>
  <si>
    <t>Net outstanding claims</t>
  </si>
  <si>
    <t>Due to reinsurers / ceding companies</t>
  </si>
  <si>
    <t>Due to agents /  brokers and insureds</t>
  </si>
  <si>
    <t>Due to stockbrokers</t>
  </si>
  <si>
    <t>Bank borrowing - revolving credit</t>
  </si>
  <si>
    <t>Non-distributable:</t>
  </si>
  <si>
    <t>Assets revaluation reserve</t>
  </si>
  <si>
    <t>Exchange adjustment reserve</t>
  </si>
  <si>
    <t>Share premium</t>
  </si>
  <si>
    <t>Merger reserve</t>
  </si>
  <si>
    <t>Distributable:</t>
  </si>
  <si>
    <t>Retained profits</t>
  </si>
  <si>
    <t>Reference</t>
  </si>
  <si>
    <t xml:space="preserve"> ( c )</t>
  </si>
  <si>
    <r>
      <t xml:space="preserve">Hire purchase creditors </t>
    </r>
    <r>
      <rPr>
        <sz val="10"/>
        <rFont val="Arial"/>
        <family val="2"/>
      </rPr>
      <t>(amount due within 12 months)</t>
    </r>
  </si>
  <si>
    <t>(Audited)</t>
  </si>
  <si>
    <t>31/12/99</t>
  </si>
  <si>
    <t xml:space="preserve"> ( d )</t>
  </si>
  <si>
    <t>Investment properties</t>
  </si>
  <si>
    <t xml:space="preserve">  Freehold buildings</t>
  </si>
  <si>
    <t xml:space="preserve">  Leasehold buildings</t>
  </si>
  <si>
    <t>Long term investment in quoted securities</t>
  </si>
  <si>
    <t xml:space="preserve">  Shares in Malaysia</t>
  </si>
  <si>
    <t>Investment Securities</t>
  </si>
  <si>
    <t xml:space="preserve">  Money market instruments:</t>
  </si>
  <si>
    <t xml:space="preserve">    Malaysian Government Securities</t>
  </si>
  <si>
    <t xml:space="preserve">    Amortisation of premiums</t>
  </si>
  <si>
    <t xml:space="preserve">    Accretion of discounts</t>
  </si>
  <si>
    <t xml:space="preserve">    Cagamas bonds</t>
  </si>
  <si>
    <t xml:space="preserve">    Islamic corporate bonds</t>
  </si>
  <si>
    <t xml:space="preserve">    Malaysian Semi-Government Securities</t>
  </si>
  <si>
    <t xml:space="preserve">    Convertible loan stocks</t>
  </si>
  <si>
    <t xml:space="preserve">  Quoted securities:</t>
  </si>
  <si>
    <t xml:space="preserve">    Shares in Malaysia</t>
  </si>
  <si>
    <t xml:space="preserve">    Warrants in Malaysia</t>
  </si>
  <si>
    <t xml:space="preserve">  Unquoted securities:</t>
  </si>
  <si>
    <t>Deposits and placements with financial institutions</t>
  </si>
  <si>
    <t xml:space="preserve">  Licensed banks</t>
  </si>
  <si>
    <t xml:space="preserve">  Licensed finance companies</t>
  </si>
  <si>
    <t xml:space="preserve">  Other licensed financial institutions</t>
  </si>
  <si>
    <t>Total investments</t>
  </si>
  <si>
    <t>Loans</t>
  </si>
  <si>
    <t>Investments (Cont'd)</t>
  </si>
  <si>
    <t>(Unaudited)</t>
  </si>
  <si>
    <t>Proposed final dividend</t>
  </si>
  <si>
    <t>3rd interim dividend</t>
  </si>
  <si>
    <t>CONSOLIDATED BALANCE SHEET (Cont'd)</t>
  </si>
  <si>
    <t>Stocks - goods for resale</t>
  </si>
  <si>
    <t>Cash and bank balances</t>
  </si>
  <si>
    <t>Bank overdraft</t>
  </si>
  <si>
    <t>Total investment securities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</si>
</sst>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182" fontId="3" fillId="0" borderId="2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182" fontId="6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3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1" xfId="0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right" vertical="center"/>
    </xf>
    <xf numFmtId="171" fontId="3" fillId="0" borderId="0" xfId="15" applyFont="1" applyAlignment="1">
      <alignment horizontal="centerContinuous" vertical="center"/>
    </xf>
    <xf numFmtId="173" fontId="3" fillId="0" borderId="0" xfId="15" applyNumberFormat="1" applyFont="1" applyAlignment="1">
      <alignment horizontal="centerContinuous" vertical="center"/>
    </xf>
    <xf numFmtId="171" fontId="5" fillId="0" borderId="0" xfId="15" applyFont="1" applyAlignment="1">
      <alignment horizontal="centerContinuous"/>
    </xf>
    <xf numFmtId="173" fontId="3" fillId="0" borderId="1" xfId="15" applyNumberFormat="1" applyFont="1" applyBorder="1" applyAlignment="1">
      <alignment horizontal="centerContinuous" vertical="center"/>
    </xf>
    <xf numFmtId="173" fontId="3" fillId="0" borderId="0" xfId="15" applyNumberFormat="1" applyFont="1" applyAlignment="1">
      <alignment vertical="center"/>
    </xf>
    <xf numFmtId="173" fontId="3" fillId="0" borderId="3" xfId="15" applyNumberFormat="1" applyFont="1" applyBorder="1" applyAlignment="1">
      <alignment vertical="center"/>
    </xf>
    <xf numFmtId="173" fontId="3" fillId="0" borderId="1" xfId="15" applyNumberFormat="1" applyFont="1" applyBorder="1" applyAlignment="1">
      <alignment vertical="center"/>
    </xf>
    <xf numFmtId="182" fontId="5" fillId="0" borderId="0" xfId="0" applyNumberFormat="1" applyFont="1" applyAlignment="1">
      <alignment/>
    </xf>
    <xf numFmtId="173" fontId="3" fillId="0" borderId="3" xfId="0" applyNumberFormat="1" applyFont="1" applyBorder="1" applyAlignment="1">
      <alignment horizontal="right" vertical="center"/>
    </xf>
    <xf numFmtId="173" fontId="3" fillId="0" borderId="3" xfId="0" applyNumberFormat="1" applyFont="1" applyBorder="1" applyAlignment="1">
      <alignment horizontal="centerContinuous" vertical="center"/>
    </xf>
    <xf numFmtId="173" fontId="3" fillId="0" borderId="4" xfId="15" applyNumberFormat="1" applyFont="1" applyBorder="1" applyAlignment="1">
      <alignment vertical="center"/>
    </xf>
    <xf numFmtId="173" fontId="3" fillId="0" borderId="4" xfId="15" applyNumberFormat="1" applyFont="1" applyBorder="1" applyAlignment="1">
      <alignment horizontal="centerContinuous" vertical="center"/>
    </xf>
    <xf numFmtId="173" fontId="3" fillId="0" borderId="3" xfId="0" applyNumberFormat="1" applyFont="1" applyBorder="1" applyAlignment="1">
      <alignment vertical="center"/>
    </xf>
    <xf numFmtId="173" fontId="3" fillId="0" borderId="4" xfId="15" applyNumberFormat="1" applyFont="1" applyBorder="1" applyAlignment="1">
      <alignment horizontal="right" vertical="center"/>
    </xf>
    <xf numFmtId="173" fontId="3" fillId="0" borderId="0" xfId="15" applyNumberFormat="1" applyFont="1" applyBorder="1" applyAlignment="1">
      <alignment vertical="center"/>
    </xf>
    <xf numFmtId="173" fontId="3" fillId="0" borderId="0" xfId="15" applyNumberFormat="1" applyFont="1" applyBorder="1" applyAlignment="1">
      <alignment horizontal="centerContinuous"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75" zoomScaleNormal="75" workbookViewId="0" topLeftCell="A1">
      <selection activeCell="C13" sqref="C13"/>
    </sheetView>
  </sheetViews>
  <sheetFormatPr defaultColWidth="9.140625" defaultRowHeight="15" customHeight="1"/>
  <cols>
    <col min="2" max="2" width="6.421875" style="0" customWidth="1"/>
    <col min="3" max="3" width="43.28125" style="0" bestFit="1" customWidth="1"/>
    <col min="4" max="4" width="12.57421875" style="0" bestFit="1" customWidth="1"/>
    <col min="5" max="5" width="15.7109375" style="0" customWidth="1"/>
    <col min="6" max="6" width="0.85546875" style="0" customWidth="1"/>
    <col min="7" max="7" width="15.7109375" style="0" customWidth="1"/>
  </cols>
  <sheetData>
    <row r="1" spans="1:7" ht="15" customHeight="1">
      <c r="A1" s="2" t="s">
        <v>9</v>
      </c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23" t="s">
        <v>11</v>
      </c>
      <c r="C3" s="23"/>
      <c r="D3" s="4"/>
      <c r="E3" s="4"/>
      <c r="F3" s="4"/>
      <c r="G3" s="4"/>
    </row>
    <row r="4" spans="1:7" ht="15" customHeight="1">
      <c r="A4" s="3"/>
      <c r="B4" s="1" t="s">
        <v>12</v>
      </c>
      <c r="C4" s="1"/>
      <c r="D4" s="4"/>
      <c r="E4" s="4"/>
      <c r="F4" s="4"/>
      <c r="G4" s="4"/>
    </row>
    <row r="5" spans="1:7" ht="15" customHeight="1">
      <c r="A5" s="3"/>
      <c r="B5" s="1"/>
      <c r="C5" s="1"/>
      <c r="D5" s="4"/>
      <c r="E5" s="4"/>
      <c r="F5" s="4"/>
      <c r="G5" s="4"/>
    </row>
    <row r="6" spans="1:7" ht="15" customHeight="1">
      <c r="A6" s="3"/>
      <c r="B6" s="4"/>
      <c r="C6" s="4"/>
      <c r="D6" s="4"/>
      <c r="E6" s="4"/>
      <c r="F6" s="4"/>
      <c r="G6" s="4"/>
    </row>
    <row r="7" spans="1:7" ht="15" customHeight="1">
      <c r="A7" s="3"/>
      <c r="B7" s="22" t="s">
        <v>13</v>
      </c>
      <c r="C7" s="22"/>
      <c r="D7" s="5"/>
      <c r="E7" s="6"/>
      <c r="F7" s="6"/>
      <c r="G7" s="6"/>
    </row>
    <row r="8" spans="1:7" ht="15" customHeight="1">
      <c r="A8" s="3"/>
      <c r="B8" s="7"/>
      <c r="C8" s="7"/>
      <c r="D8" s="7"/>
      <c r="E8" s="7"/>
      <c r="F8" s="7"/>
      <c r="G8" s="7"/>
    </row>
    <row r="9" spans="1:7" ht="15" customHeight="1">
      <c r="A9" s="3"/>
      <c r="B9" s="8"/>
      <c r="C9" s="8"/>
      <c r="D9" s="8"/>
      <c r="E9" s="8"/>
      <c r="F9" s="8"/>
      <c r="G9" s="8"/>
    </row>
    <row r="10" spans="1:7" ht="15" customHeight="1">
      <c r="A10" s="3"/>
      <c r="B10" s="8"/>
      <c r="C10" s="8"/>
      <c r="D10" s="8"/>
      <c r="E10" s="9" t="s">
        <v>14</v>
      </c>
      <c r="F10" s="9"/>
      <c r="G10" s="9" t="s">
        <v>14</v>
      </c>
    </row>
    <row r="11" spans="1:7" ht="15" customHeight="1">
      <c r="A11" s="3"/>
      <c r="B11" s="8"/>
      <c r="C11" s="8"/>
      <c r="E11" s="10" t="s">
        <v>56</v>
      </c>
      <c r="F11" s="11"/>
      <c r="G11" s="10" t="s">
        <v>15</v>
      </c>
    </row>
    <row r="12" spans="1:7" ht="15" customHeight="1">
      <c r="A12" s="3"/>
      <c r="B12" s="8"/>
      <c r="C12" s="8"/>
      <c r="D12" s="29" t="s">
        <v>52</v>
      </c>
      <c r="E12" s="12" t="s">
        <v>3</v>
      </c>
      <c r="F12" s="12"/>
      <c r="G12" s="12" t="s">
        <v>3</v>
      </c>
    </row>
    <row r="13" spans="1:7" ht="15" customHeight="1">
      <c r="A13" s="3"/>
      <c r="B13" s="8"/>
      <c r="C13" s="8"/>
      <c r="D13" s="8"/>
      <c r="E13" s="13" t="s">
        <v>83</v>
      </c>
      <c r="F13" s="13"/>
      <c r="G13" s="13" t="s">
        <v>55</v>
      </c>
    </row>
    <row r="14" spans="1:7" ht="15" customHeight="1">
      <c r="A14" s="3"/>
      <c r="B14" s="14" t="s">
        <v>16</v>
      </c>
      <c r="C14" s="14"/>
      <c r="D14" s="14"/>
      <c r="E14" s="15"/>
      <c r="F14" s="15"/>
      <c r="G14" s="15"/>
    </row>
    <row r="15" spans="1:7" ht="15" customHeight="1">
      <c r="A15" s="3"/>
      <c r="B15" s="14"/>
      <c r="C15" s="14"/>
      <c r="D15" s="14"/>
      <c r="E15" s="15"/>
      <c r="F15" s="15"/>
      <c r="G15" s="15"/>
    </row>
    <row r="16" spans="1:7" ht="15" customHeight="1">
      <c r="A16" s="3"/>
      <c r="B16" s="8" t="s">
        <v>17</v>
      </c>
      <c r="C16" s="8"/>
      <c r="D16" s="8"/>
      <c r="E16" s="16">
        <v>35569</v>
      </c>
      <c r="F16" s="16"/>
      <c r="G16" s="16">
        <v>34383</v>
      </c>
    </row>
    <row r="17" spans="1:7" ht="15" customHeight="1">
      <c r="A17" s="3"/>
      <c r="B17" s="8" t="s">
        <v>18</v>
      </c>
      <c r="C17" s="8"/>
      <c r="D17" s="28" t="s">
        <v>0</v>
      </c>
      <c r="E17" s="16">
        <f>+E126</f>
        <v>575125</v>
      </c>
      <c r="F17" s="16"/>
      <c r="G17" s="16">
        <f>+G126</f>
        <v>596124</v>
      </c>
    </row>
    <row r="18" spans="1:7" ht="15" customHeight="1">
      <c r="A18" s="3"/>
      <c r="B18" s="8" t="s">
        <v>19</v>
      </c>
      <c r="C18" s="8"/>
      <c r="D18" s="8"/>
      <c r="E18" s="16">
        <v>6714</v>
      </c>
      <c r="F18" s="16"/>
      <c r="G18" s="16">
        <v>6755</v>
      </c>
    </row>
    <row r="19" spans="1:7" ht="15" customHeight="1">
      <c r="A19" s="3"/>
      <c r="B19" s="8" t="s">
        <v>20</v>
      </c>
      <c r="C19" s="8"/>
      <c r="D19" s="28" t="s">
        <v>1</v>
      </c>
      <c r="E19" s="16">
        <f>+E146</f>
        <v>90990</v>
      </c>
      <c r="F19" s="16"/>
      <c r="G19" s="16">
        <f>+G146</f>
        <v>84801</v>
      </c>
    </row>
    <row r="20" spans="1:7" ht="15" customHeight="1" thickBot="1">
      <c r="A20" s="3"/>
      <c r="B20" s="8" t="s">
        <v>10</v>
      </c>
      <c r="C20" s="8"/>
      <c r="D20" s="8"/>
      <c r="E20" s="17">
        <f>SUM(E16:E19)</f>
        <v>708398</v>
      </c>
      <c r="F20" s="16"/>
      <c r="G20" s="17">
        <f>SUM(G16:G19)</f>
        <v>722063</v>
      </c>
    </row>
    <row r="21" spans="1:7" ht="15" customHeight="1">
      <c r="A21" s="3"/>
      <c r="B21" s="8"/>
      <c r="C21" s="8"/>
      <c r="D21" s="8"/>
      <c r="E21" s="18"/>
      <c r="F21" s="16"/>
      <c r="G21" s="18"/>
    </row>
    <row r="22" spans="1:7" ht="15" customHeight="1">
      <c r="A22" s="3"/>
      <c r="B22" s="14" t="s">
        <v>21</v>
      </c>
      <c r="C22" s="14"/>
      <c r="D22" s="14"/>
      <c r="E22" s="16"/>
      <c r="F22" s="16"/>
      <c r="G22" s="16"/>
    </row>
    <row r="23" spans="1:7" ht="15" customHeight="1">
      <c r="A23" s="3"/>
      <c r="B23" s="8"/>
      <c r="C23" s="8"/>
      <c r="D23" s="8"/>
      <c r="E23" s="16"/>
      <c r="F23" s="16"/>
      <c r="G23" s="16"/>
    </row>
    <row r="24" spans="1:7" ht="15" customHeight="1">
      <c r="A24" s="3"/>
      <c r="B24" s="8" t="s">
        <v>31</v>
      </c>
      <c r="C24" s="8"/>
      <c r="D24" s="8"/>
      <c r="E24" s="16">
        <v>-747</v>
      </c>
      <c r="F24" s="16"/>
      <c r="G24" s="16">
        <v>72</v>
      </c>
    </row>
    <row r="25" spans="1:7" ht="15" customHeight="1">
      <c r="A25" s="3"/>
      <c r="B25" s="8" t="s">
        <v>22</v>
      </c>
      <c r="C25" s="8"/>
      <c r="D25" s="8"/>
      <c r="E25" s="16">
        <v>151</v>
      </c>
      <c r="F25" s="16"/>
      <c r="G25" s="16">
        <v>217</v>
      </c>
    </row>
    <row r="26" spans="1:7" ht="15" customHeight="1">
      <c r="A26" s="3"/>
      <c r="B26" s="8" t="s">
        <v>23</v>
      </c>
      <c r="C26" s="8"/>
      <c r="D26" s="28" t="s">
        <v>2</v>
      </c>
      <c r="E26" s="16">
        <f>+E177</f>
        <v>368560</v>
      </c>
      <c r="F26" s="16"/>
      <c r="G26" s="16">
        <f>+G177</f>
        <v>383880</v>
      </c>
    </row>
    <row r="27" spans="1:7" ht="15" customHeight="1">
      <c r="A27" s="3"/>
      <c r="B27" s="8" t="s">
        <v>24</v>
      </c>
      <c r="C27" s="8"/>
      <c r="D27" s="16" t="s">
        <v>9</v>
      </c>
      <c r="E27" s="24">
        <f>SUM(E24:E26)</f>
        <v>367964</v>
      </c>
      <c r="F27" s="16"/>
      <c r="G27" s="24">
        <f>SUM(G24:G26)</f>
        <v>384169</v>
      </c>
    </row>
    <row r="28" spans="1:7" ht="15" customHeight="1">
      <c r="A28" s="3"/>
      <c r="B28" s="8"/>
      <c r="C28" s="8"/>
      <c r="D28" s="8" t="s">
        <v>9</v>
      </c>
      <c r="E28" s="16"/>
      <c r="F28" s="16"/>
      <c r="G28" s="16"/>
    </row>
    <row r="29" spans="1:7" ht="15" customHeight="1">
      <c r="A29" s="3"/>
      <c r="B29" s="14" t="s">
        <v>25</v>
      </c>
      <c r="C29" s="14"/>
      <c r="D29" s="46" t="s">
        <v>9</v>
      </c>
      <c r="E29" s="16"/>
      <c r="F29" s="16"/>
      <c r="G29" s="16"/>
    </row>
    <row r="30" spans="1:7" ht="15" customHeight="1">
      <c r="A30" s="3"/>
      <c r="B30" s="14" t="s">
        <v>26</v>
      </c>
      <c r="C30" s="14"/>
      <c r="D30" s="14"/>
      <c r="E30" s="19"/>
      <c r="F30" s="16"/>
      <c r="G30" s="19"/>
    </row>
    <row r="31" spans="1:7" ht="15" customHeight="1">
      <c r="A31" s="3"/>
      <c r="B31" s="8"/>
      <c r="C31" s="8"/>
      <c r="D31" s="8"/>
      <c r="E31" s="16"/>
      <c r="F31" s="16"/>
      <c r="G31" s="16"/>
    </row>
    <row r="32" spans="1:7" ht="15" customHeight="1">
      <c r="A32" s="3"/>
      <c r="B32" s="8" t="s">
        <v>27</v>
      </c>
      <c r="C32" s="8"/>
      <c r="D32" s="8"/>
      <c r="E32" s="25">
        <v>61933</v>
      </c>
      <c r="F32" s="16"/>
      <c r="G32" s="25">
        <v>60134</v>
      </c>
    </row>
    <row r="33" spans="1:7" ht="15" customHeight="1">
      <c r="A33" s="3"/>
      <c r="B33" s="8"/>
      <c r="C33" s="8"/>
      <c r="D33" s="8"/>
      <c r="E33" s="18"/>
      <c r="F33" s="16"/>
      <c r="G33" s="18"/>
    </row>
    <row r="34" spans="1:7" ht="15" customHeight="1">
      <c r="A34" s="3"/>
      <c r="B34" s="14" t="s">
        <v>29</v>
      </c>
      <c r="C34" s="14"/>
      <c r="D34" s="14"/>
      <c r="E34" s="16"/>
      <c r="F34" s="16"/>
      <c r="G34" s="16"/>
    </row>
    <row r="35" spans="1:7" ht="15" customHeight="1">
      <c r="A35" s="3"/>
      <c r="B35" s="8"/>
      <c r="C35" s="8"/>
      <c r="D35" s="8"/>
      <c r="E35" s="16"/>
      <c r="F35" s="16"/>
      <c r="G35" s="16"/>
    </row>
    <row r="36" spans="1:7" ht="15" customHeight="1">
      <c r="A36" s="3"/>
      <c r="B36" s="8" t="s">
        <v>28</v>
      </c>
      <c r="C36" s="8"/>
      <c r="D36" s="8"/>
      <c r="E36" s="16">
        <v>99200</v>
      </c>
      <c r="F36" s="16"/>
      <c r="G36" s="16">
        <v>99200</v>
      </c>
    </row>
    <row r="37" spans="1:7" ht="15" customHeight="1">
      <c r="A37" s="3"/>
      <c r="B37" s="8" t="s">
        <v>7</v>
      </c>
      <c r="C37" s="8"/>
      <c r="D37" s="28" t="s">
        <v>57</v>
      </c>
      <c r="E37" s="16">
        <f>+E199</f>
        <v>179301</v>
      </c>
      <c r="F37" s="16"/>
      <c r="G37" s="16">
        <f>+G199</f>
        <v>178560</v>
      </c>
    </row>
    <row r="38" spans="1:7" ht="15" customHeight="1">
      <c r="A38" s="3"/>
      <c r="B38" s="8"/>
      <c r="C38" s="8"/>
      <c r="D38" s="8"/>
      <c r="E38" s="24">
        <f>E37+E36</f>
        <v>278501</v>
      </c>
      <c r="F38" s="16"/>
      <c r="G38" s="24">
        <f>G37+G36</f>
        <v>277760</v>
      </c>
    </row>
    <row r="39" spans="1:7" ht="15" customHeight="1">
      <c r="A39" s="3"/>
      <c r="B39" s="8"/>
      <c r="C39" s="8"/>
      <c r="D39" s="8"/>
      <c r="E39" s="16"/>
      <c r="F39" s="16"/>
      <c r="G39" s="16"/>
    </row>
    <row r="40" spans="1:7" ht="15" customHeight="1">
      <c r="A40" s="3"/>
      <c r="B40" s="8"/>
      <c r="C40" s="8"/>
      <c r="D40" s="8"/>
      <c r="E40" s="16"/>
      <c r="F40" s="16"/>
      <c r="G40" s="16"/>
    </row>
    <row r="41" spans="1:7" ht="15" customHeight="1" thickBot="1">
      <c r="A41" s="3"/>
      <c r="B41" s="8" t="s">
        <v>30</v>
      </c>
      <c r="C41" s="8"/>
      <c r="D41" s="14"/>
      <c r="E41" s="26">
        <f>+E38+E32+E27</f>
        <v>708398</v>
      </c>
      <c r="F41" s="18"/>
      <c r="G41" s="26">
        <f>+G38+G32+G27</f>
        <v>722063</v>
      </c>
    </row>
    <row r="42" spans="1:7" ht="15" customHeight="1">
      <c r="A42" s="3"/>
      <c r="B42" s="3"/>
      <c r="C42" s="3"/>
      <c r="D42" s="3"/>
      <c r="E42" s="20"/>
      <c r="F42" s="19"/>
      <c r="G42" s="20"/>
    </row>
    <row r="43" spans="1:7" ht="15" customHeight="1" thickBot="1">
      <c r="A43" s="3"/>
      <c r="B43" s="3" t="s">
        <v>8</v>
      </c>
      <c r="C43" s="3"/>
      <c r="D43" s="3"/>
      <c r="E43" s="21">
        <f>ROUND((+E38-E18)/E36,2)*100</f>
        <v>274</v>
      </c>
      <c r="F43" s="19"/>
      <c r="G43" s="21">
        <f>ROUND((+G38-G18)/G36,2)*100</f>
        <v>273</v>
      </c>
    </row>
    <row r="44" spans="1:7" ht="15" customHeight="1">
      <c r="A44" s="3"/>
      <c r="B44" s="3"/>
      <c r="C44" s="3"/>
      <c r="D44" s="3"/>
      <c r="E44" s="20"/>
      <c r="F44" s="19"/>
      <c r="G44" s="20"/>
    </row>
    <row r="45" spans="1:7" ht="15" customHeight="1">
      <c r="A45" s="3"/>
      <c r="B45" s="3"/>
      <c r="C45" s="3"/>
      <c r="D45" s="3"/>
      <c r="E45" s="19" t="s">
        <v>9</v>
      </c>
      <c r="F45" s="19"/>
      <c r="G45" s="19" t="s">
        <v>9</v>
      </c>
    </row>
    <row r="46" spans="1:7" ht="15" customHeight="1">
      <c r="A46" s="3"/>
      <c r="B46" s="3"/>
      <c r="C46" s="3"/>
      <c r="D46" s="3"/>
      <c r="E46" s="19"/>
      <c r="F46" s="19"/>
      <c r="G46" s="19"/>
    </row>
    <row r="47" spans="1:7" ht="15" customHeight="1">
      <c r="A47" s="3"/>
      <c r="B47" s="3"/>
      <c r="C47" s="3"/>
      <c r="D47" s="3"/>
      <c r="E47" s="3"/>
      <c r="F47" s="3"/>
      <c r="G47" s="3"/>
    </row>
    <row r="48" spans="2:7" ht="15" customHeight="1">
      <c r="B48" s="23" t="s">
        <v>11</v>
      </c>
      <c r="C48" s="23"/>
      <c r="D48" s="4"/>
      <c r="E48" s="4"/>
      <c r="F48" s="4"/>
      <c r="G48" s="4"/>
    </row>
    <row r="49" spans="2:7" ht="15" customHeight="1">
      <c r="B49" s="1" t="s">
        <v>12</v>
      </c>
      <c r="C49" s="1"/>
      <c r="D49" s="4"/>
      <c r="E49" s="4"/>
      <c r="F49" s="4"/>
      <c r="G49" s="4"/>
    </row>
    <row r="50" spans="2:7" ht="15" customHeight="1">
      <c r="B50" s="1"/>
      <c r="C50" s="1"/>
      <c r="D50" s="4"/>
      <c r="E50" s="4"/>
      <c r="F50" s="4"/>
      <c r="G50" s="4"/>
    </row>
    <row r="51" spans="2:7" ht="15" customHeight="1">
      <c r="B51" s="1"/>
      <c r="C51" s="1"/>
      <c r="D51" s="4"/>
      <c r="E51" s="4"/>
      <c r="F51" s="4"/>
      <c r="G51" s="4"/>
    </row>
    <row r="52" spans="2:7" ht="15" customHeight="1">
      <c r="B52" s="22" t="s">
        <v>86</v>
      </c>
      <c r="C52" s="1"/>
      <c r="D52" s="4"/>
      <c r="E52" s="4"/>
      <c r="F52" s="4"/>
      <c r="G52" s="4"/>
    </row>
    <row r="53" spans="2:7" ht="15" customHeight="1">
      <c r="B53" s="1"/>
      <c r="C53" s="1"/>
      <c r="D53" s="4"/>
      <c r="E53" s="4"/>
      <c r="F53" s="4"/>
      <c r="G53" s="4"/>
    </row>
    <row r="54" spans="2:7" ht="15" customHeight="1">
      <c r="B54" s="1"/>
      <c r="C54" s="1"/>
      <c r="D54" s="4"/>
      <c r="E54" s="4"/>
      <c r="F54" s="4"/>
      <c r="G54" s="4"/>
    </row>
    <row r="55" spans="2:7" ht="15" customHeight="1">
      <c r="B55" s="22" t="s">
        <v>52</v>
      </c>
      <c r="C55" s="22"/>
      <c r="D55" s="5"/>
      <c r="E55" s="6"/>
      <c r="F55" s="6"/>
      <c r="G55" s="6"/>
    </row>
    <row r="56" spans="2:7" ht="15" customHeight="1">
      <c r="B56" s="8"/>
      <c r="C56" s="8"/>
      <c r="D56" s="8"/>
      <c r="E56" s="9" t="s">
        <v>14</v>
      </c>
      <c r="F56" s="9"/>
      <c r="G56" s="9" t="s">
        <v>14</v>
      </c>
    </row>
    <row r="57" spans="2:7" ht="15" customHeight="1">
      <c r="B57" s="8"/>
      <c r="C57" s="8"/>
      <c r="E57" s="10" t="s">
        <v>56</v>
      </c>
      <c r="F57" s="11"/>
      <c r="G57" s="10" t="s">
        <v>15</v>
      </c>
    </row>
    <row r="58" spans="2:7" ht="15" customHeight="1">
      <c r="B58" s="8"/>
      <c r="C58" s="8"/>
      <c r="D58" s="8"/>
      <c r="E58" s="12" t="s">
        <v>3</v>
      </c>
      <c r="F58" s="12"/>
      <c r="G58" s="12" t="s">
        <v>3</v>
      </c>
    </row>
    <row r="59" spans="2:7" ht="15" customHeight="1">
      <c r="B59" s="4"/>
      <c r="C59" s="4"/>
      <c r="D59" s="4"/>
      <c r="E59" s="13" t="s">
        <v>83</v>
      </c>
      <c r="F59" s="13"/>
      <c r="G59" s="13" t="s">
        <v>55</v>
      </c>
    </row>
    <row r="60" spans="2:7" ht="15" customHeight="1">
      <c r="B60" s="29" t="s">
        <v>0</v>
      </c>
      <c r="C60" s="14" t="s">
        <v>18</v>
      </c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5" customHeight="1">
      <c r="B62" s="4"/>
      <c r="C62" s="56" t="s">
        <v>58</v>
      </c>
      <c r="D62" s="4"/>
      <c r="E62" s="4"/>
      <c r="F62" s="4"/>
      <c r="G62" s="4"/>
    </row>
    <row r="63" spans="2:7" ht="15" customHeight="1">
      <c r="B63" s="4"/>
      <c r="C63" s="37" t="s">
        <v>59</v>
      </c>
      <c r="D63" s="4"/>
      <c r="E63" s="38">
        <v>1159</v>
      </c>
      <c r="F63" s="4"/>
      <c r="G63" s="38">
        <v>1159</v>
      </c>
    </row>
    <row r="64" spans="2:7" ht="15" customHeight="1">
      <c r="B64" s="4"/>
      <c r="C64" s="37" t="s">
        <v>60</v>
      </c>
      <c r="D64" s="4"/>
      <c r="E64" s="38">
        <v>730</v>
      </c>
      <c r="F64" s="4"/>
      <c r="G64" s="38">
        <v>730</v>
      </c>
    </row>
    <row r="65" spans="2:7" ht="15" customHeight="1">
      <c r="B65" s="4"/>
      <c r="C65" s="37"/>
      <c r="D65" s="4"/>
      <c r="E65" s="47">
        <f>SUM(E63:E64)</f>
        <v>1889</v>
      </c>
      <c r="F65" s="4"/>
      <c r="G65" s="48">
        <f>SUM(G63:G64)</f>
        <v>1889</v>
      </c>
    </row>
    <row r="66" spans="2:7" ht="15" customHeight="1">
      <c r="B66" s="4"/>
      <c r="C66" s="37"/>
      <c r="D66" s="4"/>
      <c r="E66" s="39"/>
      <c r="F66" s="39"/>
      <c r="G66" s="39"/>
    </row>
    <row r="67" spans="2:7" ht="15" customHeight="1">
      <c r="B67" s="4"/>
      <c r="C67" s="56" t="s">
        <v>61</v>
      </c>
      <c r="D67" s="4"/>
      <c r="E67" s="39"/>
      <c r="F67" s="39"/>
      <c r="G67" s="39"/>
    </row>
    <row r="68" spans="2:7" ht="15" customHeight="1">
      <c r="B68" s="4"/>
      <c r="C68" s="37" t="s">
        <v>62</v>
      </c>
      <c r="D68" s="4"/>
      <c r="E68" s="49">
        <v>48953</v>
      </c>
      <c r="F68" s="39"/>
      <c r="G68" s="50">
        <v>48802</v>
      </c>
    </row>
    <row r="69" spans="2:7" ht="15" customHeight="1">
      <c r="B69" s="4"/>
      <c r="C69" s="37"/>
      <c r="D69" s="4"/>
      <c r="E69" s="39"/>
      <c r="F69" s="39"/>
      <c r="G69" s="39"/>
    </row>
    <row r="70" spans="2:7" ht="15" customHeight="1">
      <c r="B70" s="4"/>
      <c r="C70" s="56" t="s">
        <v>63</v>
      </c>
      <c r="D70" s="4"/>
      <c r="E70" s="39"/>
      <c r="F70" s="39"/>
      <c r="G70" s="39"/>
    </row>
    <row r="71" spans="2:7" ht="15" customHeight="1">
      <c r="B71" s="4"/>
      <c r="C71" s="37" t="s">
        <v>64</v>
      </c>
      <c r="D71" s="4"/>
      <c r="E71" s="39"/>
      <c r="F71" s="39"/>
      <c r="G71" s="39"/>
    </row>
    <row r="72" spans="2:7" ht="15" customHeight="1">
      <c r="B72" s="4"/>
      <c r="C72" s="37"/>
      <c r="D72" s="4"/>
      <c r="E72" s="39"/>
      <c r="F72" s="39"/>
      <c r="G72" s="39"/>
    </row>
    <row r="73" spans="2:7" ht="15" customHeight="1">
      <c r="B73" s="4"/>
      <c r="C73" s="37" t="s">
        <v>65</v>
      </c>
      <c r="D73" s="4"/>
      <c r="E73" s="43">
        <v>83448</v>
      </c>
      <c r="F73" s="39"/>
      <c r="G73" s="40">
        <v>83448</v>
      </c>
    </row>
    <row r="74" spans="2:7" ht="15" customHeight="1">
      <c r="B74" s="4"/>
      <c r="C74" s="37" t="s">
        <v>66</v>
      </c>
      <c r="D74" s="4"/>
      <c r="E74" s="43">
        <v>-1175</v>
      </c>
      <c r="F74" s="39"/>
      <c r="G74" s="40">
        <v>-948</v>
      </c>
    </row>
    <row r="75" spans="2:7" ht="15" customHeight="1">
      <c r="B75" s="4"/>
      <c r="C75" s="37"/>
      <c r="D75" s="4"/>
      <c r="E75" s="47">
        <f>SUM(E73:E74)</f>
        <v>82273</v>
      </c>
      <c r="F75" s="39"/>
      <c r="G75" s="47">
        <f>SUM(G73:G74)</f>
        <v>82500</v>
      </c>
    </row>
    <row r="76" spans="2:7" ht="15" customHeight="1">
      <c r="B76" s="4"/>
      <c r="C76" s="37"/>
      <c r="D76" s="4"/>
      <c r="E76" s="39"/>
      <c r="F76" s="39"/>
      <c r="G76" s="39"/>
    </row>
    <row r="77" spans="2:7" ht="15" customHeight="1">
      <c r="B77" s="4"/>
      <c r="C77" s="37" t="s">
        <v>70</v>
      </c>
      <c r="D77" s="4"/>
      <c r="E77" s="49">
        <v>300</v>
      </c>
      <c r="F77" s="39"/>
      <c r="G77" s="50">
        <v>400</v>
      </c>
    </row>
    <row r="78" spans="2:7" ht="15" customHeight="1">
      <c r="B78" s="4"/>
      <c r="C78" s="37"/>
      <c r="D78" s="4"/>
      <c r="E78" s="39"/>
      <c r="F78" s="39"/>
      <c r="G78" s="39"/>
    </row>
    <row r="79" spans="2:7" ht="15" customHeight="1">
      <c r="B79" s="4"/>
      <c r="C79" s="37" t="s">
        <v>68</v>
      </c>
      <c r="D79" s="4"/>
      <c r="E79" s="43">
        <v>65133</v>
      </c>
      <c r="F79" s="39"/>
      <c r="G79" s="40">
        <v>65133</v>
      </c>
    </row>
    <row r="80" spans="2:7" ht="15" customHeight="1">
      <c r="B80" s="4"/>
      <c r="C80" s="37" t="s">
        <v>66</v>
      </c>
      <c r="D80" s="4"/>
      <c r="E80" s="43">
        <v>-444</v>
      </c>
      <c r="F80" s="39"/>
      <c r="G80" s="40">
        <v>-321</v>
      </c>
    </row>
    <row r="81" spans="2:7" ht="15" customHeight="1">
      <c r="B81" s="4"/>
      <c r="C81" s="37" t="s">
        <v>67</v>
      </c>
      <c r="D81" s="4"/>
      <c r="E81" s="43">
        <v>10</v>
      </c>
      <c r="F81" s="39"/>
      <c r="G81" s="40">
        <v>9</v>
      </c>
    </row>
    <row r="82" spans="2:7" ht="15" customHeight="1">
      <c r="B82" s="4"/>
      <c r="C82" s="37"/>
      <c r="D82" s="4"/>
      <c r="E82" s="47">
        <f>SUM(E79:E81)</f>
        <v>64699</v>
      </c>
      <c r="F82" s="39"/>
      <c r="G82" s="51">
        <f>SUM(G79:G81)</f>
        <v>64821</v>
      </c>
    </row>
    <row r="83" spans="2:7" ht="15" customHeight="1">
      <c r="B83" s="4"/>
      <c r="C83" s="37"/>
      <c r="D83" s="4"/>
      <c r="E83" s="39"/>
      <c r="F83" s="39"/>
      <c r="G83" s="39"/>
    </row>
    <row r="84" spans="2:7" ht="15" customHeight="1">
      <c r="B84" s="4"/>
      <c r="C84" s="37" t="s">
        <v>69</v>
      </c>
      <c r="D84" s="4"/>
      <c r="E84" s="43">
        <v>9939</v>
      </c>
      <c r="F84" s="39"/>
      <c r="G84" s="40">
        <v>9939</v>
      </c>
    </row>
    <row r="85" spans="2:7" ht="15" customHeight="1">
      <c r="B85" s="4"/>
      <c r="C85" s="37" t="s">
        <v>67</v>
      </c>
      <c r="D85" s="4"/>
      <c r="E85" s="43">
        <v>4</v>
      </c>
      <c r="F85" s="39"/>
      <c r="G85" s="40">
        <v>3</v>
      </c>
    </row>
    <row r="86" spans="2:7" ht="15" customHeight="1">
      <c r="B86" s="4"/>
      <c r="C86" s="37"/>
      <c r="D86" s="4"/>
      <c r="E86" s="51">
        <f>SUM(E83:E85)</f>
        <v>9943</v>
      </c>
      <c r="F86" s="39"/>
      <c r="G86" s="51">
        <f>SUM(G83:G85)</f>
        <v>9942</v>
      </c>
    </row>
    <row r="87" spans="2:7" ht="15" customHeight="1">
      <c r="B87" s="4"/>
      <c r="C87" s="37"/>
      <c r="D87" s="4"/>
      <c r="E87" s="39"/>
      <c r="F87" s="39"/>
      <c r="G87" s="39"/>
    </row>
    <row r="88" spans="2:7" ht="15" customHeight="1">
      <c r="B88" s="4"/>
      <c r="C88" s="37" t="s">
        <v>71</v>
      </c>
      <c r="D88" s="4"/>
      <c r="E88" s="49">
        <v>0</v>
      </c>
      <c r="F88" s="39"/>
      <c r="G88" s="50">
        <v>324</v>
      </c>
    </row>
    <row r="89" spans="2:7" ht="15" customHeight="1">
      <c r="B89" s="4"/>
      <c r="C89" s="37"/>
      <c r="D89" s="4"/>
      <c r="E89" s="43"/>
      <c r="F89" s="39"/>
      <c r="G89" s="40"/>
    </row>
    <row r="90" spans="2:7" ht="15" customHeight="1">
      <c r="B90" s="4"/>
      <c r="C90" s="37" t="s">
        <v>72</v>
      </c>
      <c r="D90" s="4"/>
      <c r="E90" s="39"/>
      <c r="F90" s="39"/>
      <c r="G90" s="40"/>
    </row>
    <row r="91" spans="2:7" ht="15" customHeight="1">
      <c r="B91" s="4"/>
      <c r="C91" s="37"/>
      <c r="D91" s="4"/>
      <c r="E91" s="39"/>
      <c r="F91" s="39"/>
      <c r="G91" s="40"/>
    </row>
    <row r="92" spans="2:7" ht="15" customHeight="1">
      <c r="B92" s="4"/>
      <c r="C92" s="37" t="s">
        <v>73</v>
      </c>
      <c r="D92" s="4"/>
      <c r="E92" s="52">
        <v>75934</v>
      </c>
      <c r="F92" s="39"/>
      <c r="G92" s="50">
        <v>72217</v>
      </c>
    </row>
    <row r="93" spans="2:7" ht="15" customHeight="1">
      <c r="B93" s="4"/>
      <c r="C93" s="37"/>
      <c r="D93" s="4"/>
      <c r="E93" s="39"/>
      <c r="F93" s="39"/>
      <c r="G93" s="40"/>
    </row>
    <row r="94" spans="2:7" ht="15" customHeight="1">
      <c r="B94" s="4"/>
      <c r="C94" s="37" t="s">
        <v>74</v>
      </c>
      <c r="D94" s="4"/>
      <c r="E94" s="49">
        <v>2998</v>
      </c>
      <c r="F94" s="39"/>
      <c r="G94" s="50">
        <v>2998</v>
      </c>
    </row>
    <row r="95" spans="2:7" ht="15" customHeight="1">
      <c r="B95" s="4"/>
      <c r="C95" s="37"/>
      <c r="D95" s="4"/>
      <c r="E95" s="43"/>
      <c r="F95" s="39"/>
      <c r="G95" s="40"/>
    </row>
    <row r="96" spans="2:7" ht="15" customHeight="1">
      <c r="B96" s="4"/>
      <c r="C96" s="37" t="s">
        <v>71</v>
      </c>
      <c r="D96" s="4"/>
      <c r="E96" s="49">
        <v>324</v>
      </c>
      <c r="F96" s="39"/>
      <c r="G96" s="50">
        <v>0</v>
      </c>
    </row>
    <row r="97" spans="2:7" ht="15" customHeight="1">
      <c r="B97" s="4"/>
      <c r="C97" s="37"/>
      <c r="D97" s="4"/>
      <c r="E97" s="39"/>
      <c r="F97" s="39"/>
      <c r="G97" s="40"/>
    </row>
    <row r="98" spans="2:7" ht="15" customHeight="1">
      <c r="B98" s="4"/>
      <c r="C98" s="37" t="s">
        <v>75</v>
      </c>
      <c r="D98" s="4"/>
      <c r="E98" s="39"/>
      <c r="F98" s="39"/>
      <c r="G98" s="40"/>
    </row>
    <row r="99" spans="2:7" ht="15" customHeight="1">
      <c r="B99" s="4"/>
      <c r="C99" s="37"/>
      <c r="D99" s="4"/>
      <c r="E99" s="39"/>
      <c r="F99" s="39"/>
      <c r="G99" s="40"/>
    </row>
    <row r="100" spans="2:7" ht="15" customHeight="1">
      <c r="B100" s="4"/>
      <c r="C100" s="37" t="s">
        <v>73</v>
      </c>
      <c r="D100" s="4"/>
      <c r="E100" s="49">
        <v>56</v>
      </c>
      <c r="F100" s="39"/>
      <c r="G100" s="50">
        <v>56</v>
      </c>
    </row>
    <row r="101" spans="2:7" ht="15" customHeight="1">
      <c r="B101" s="4"/>
      <c r="C101" s="37"/>
      <c r="D101" s="4"/>
      <c r="E101" s="53"/>
      <c r="F101" s="39"/>
      <c r="G101" s="54"/>
    </row>
    <row r="102" spans="2:7" ht="15" customHeight="1">
      <c r="B102" s="4"/>
      <c r="C102" s="37"/>
      <c r="D102" s="4"/>
      <c r="E102" s="39"/>
      <c r="F102" s="39"/>
      <c r="G102" s="40"/>
    </row>
    <row r="103" spans="2:7" ht="15" customHeight="1">
      <c r="B103" s="4"/>
      <c r="C103" s="37" t="s">
        <v>90</v>
      </c>
      <c r="D103" s="4"/>
      <c r="E103" s="44">
        <f>+E75+E77+E82+E86+E88+E92+E94+E100+E96</f>
        <v>236527</v>
      </c>
      <c r="F103" s="39"/>
      <c r="G103" s="44">
        <f>+G75+G77+G82+G86+G88+G92+G94+G100+G96</f>
        <v>233258</v>
      </c>
    </row>
    <row r="104" spans="2:7" ht="15" customHeight="1">
      <c r="B104" s="4"/>
      <c r="C104" s="37"/>
      <c r="D104" s="4"/>
      <c r="E104" s="39"/>
      <c r="F104" s="39"/>
      <c r="G104" s="40"/>
    </row>
    <row r="105" spans="2:7" ht="15" customHeight="1">
      <c r="B105" s="4"/>
      <c r="C105" s="37"/>
      <c r="D105" s="4"/>
      <c r="E105" s="39"/>
      <c r="F105" s="39"/>
      <c r="G105" s="40"/>
    </row>
    <row r="106" spans="2:7" ht="15" customHeight="1">
      <c r="B106" s="23" t="s">
        <v>11</v>
      </c>
      <c r="C106" s="23"/>
      <c r="D106" s="4"/>
      <c r="E106" s="4"/>
      <c r="F106" s="4"/>
      <c r="G106" s="4"/>
    </row>
    <row r="107" spans="2:7" ht="15" customHeight="1">
      <c r="B107" s="1" t="s">
        <v>12</v>
      </c>
      <c r="C107" s="1"/>
      <c r="D107" s="4"/>
      <c r="E107" s="4"/>
      <c r="F107" s="4"/>
      <c r="G107" s="4"/>
    </row>
    <row r="108" spans="2:7" ht="15" customHeight="1">
      <c r="B108" s="1"/>
      <c r="C108" s="1"/>
      <c r="D108" s="4"/>
      <c r="E108" s="4"/>
      <c r="F108" s="4"/>
      <c r="G108" s="4"/>
    </row>
    <row r="109" spans="2:7" ht="15" customHeight="1">
      <c r="B109" s="1"/>
      <c r="C109" s="1"/>
      <c r="D109" s="4"/>
      <c r="E109" s="4"/>
      <c r="F109" s="4"/>
      <c r="G109" s="4"/>
    </row>
    <row r="110" spans="2:7" ht="15" customHeight="1">
      <c r="B110" s="22" t="s">
        <v>86</v>
      </c>
      <c r="C110" s="1"/>
      <c r="D110" s="4"/>
      <c r="E110" s="4"/>
      <c r="F110" s="4"/>
      <c r="G110" s="4"/>
    </row>
    <row r="111" spans="2:7" ht="15" customHeight="1">
      <c r="B111" s="1"/>
      <c r="C111" s="1"/>
      <c r="D111" s="4"/>
      <c r="E111" s="4"/>
      <c r="F111" s="4"/>
      <c r="G111" s="4"/>
    </row>
    <row r="112" spans="2:7" ht="15" customHeight="1">
      <c r="B112" s="1"/>
      <c r="C112" s="1"/>
      <c r="D112" s="4"/>
      <c r="E112" s="4"/>
      <c r="F112" s="4"/>
      <c r="G112" s="4"/>
    </row>
    <row r="113" spans="2:7" ht="15" customHeight="1">
      <c r="B113" s="22" t="s">
        <v>52</v>
      </c>
      <c r="C113" s="22"/>
      <c r="D113" s="5"/>
      <c r="E113" s="6"/>
      <c r="F113" s="6"/>
      <c r="G113" s="6"/>
    </row>
    <row r="114" spans="2:7" ht="15" customHeight="1">
      <c r="B114" s="8"/>
      <c r="C114" s="8"/>
      <c r="D114" s="8"/>
      <c r="E114" s="9" t="s">
        <v>14</v>
      </c>
      <c r="F114" s="9"/>
      <c r="G114" s="9" t="s">
        <v>14</v>
      </c>
    </row>
    <row r="115" spans="2:7" ht="15" customHeight="1">
      <c r="B115" s="8"/>
      <c r="C115" s="8"/>
      <c r="E115" s="10" t="s">
        <v>56</v>
      </c>
      <c r="F115" s="11"/>
      <c r="G115" s="10" t="s">
        <v>15</v>
      </c>
    </row>
    <row r="116" spans="2:7" ht="15" customHeight="1">
      <c r="B116" s="8"/>
      <c r="C116" s="8"/>
      <c r="D116" s="8"/>
      <c r="E116" s="12" t="s">
        <v>3</v>
      </c>
      <c r="F116" s="12"/>
      <c r="G116" s="12" t="s">
        <v>3</v>
      </c>
    </row>
    <row r="117" spans="2:7" ht="15" customHeight="1">
      <c r="B117" s="8"/>
      <c r="C117" s="8"/>
      <c r="D117" s="8"/>
      <c r="E117" s="13" t="s">
        <v>83</v>
      </c>
      <c r="F117" s="13"/>
      <c r="G117" s="13" t="s">
        <v>55</v>
      </c>
    </row>
    <row r="118" spans="2:7" ht="15" customHeight="1">
      <c r="B118" s="29" t="s">
        <v>0</v>
      </c>
      <c r="C118" s="14" t="s">
        <v>82</v>
      </c>
      <c r="D118" s="4"/>
      <c r="E118" s="39"/>
      <c r="F118" s="39"/>
      <c r="G118" s="40"/>
    </row>
    <row r="119" spans="2:7" ht="15" customHeight="1">
      <c r="B119" s="4"/>
      <c r="C119" s="37"/>
      <c r="D119" s="4"/>
      <c r="E119" s="39"/>
      <c r="F119" s="39"/>
      <c r="G119" s="40"/>
    </row>
    <row r="120" spans="2:7" ht="15" customHeight="1">
      <c r="B120" s="4"/>
      <c r="C120" s="56" t="s">
        <v>76</v>
      </c>
      <c r="D120" s="4"/>
      <c r="E120" s="39"/>
      <c r="F120" s="39"/>
      <c r="G120" s="40"/>
    </row>
    <row r="121" spans="2:7" ht="15" customHeight="1">
      <c r="B121" s="4"/>
      <c r="C121" s="37" t="s">
        <v>77</v>
      </c>
      <c r="D121" s="4"/>
      <c r="E121" s="43">
        <v>161692</v>
      </c>
      <c r="F121" s="39"/>
      <c r="G121" s="40">
        <v>191990</v>
      </c>
    </row>
    <row r="122" spans="2:7" ht="15" customHeight="1">
      <c r="B122" s="4"/>
      <c r="C122" s="37" t="s">
        <v>78</v>
      </c>
      <c r="D122" s="4"/>
      <c r="E122" s="43">
        <v>99402</v>
      </c>
      <c r="F122" s="39"/>
      <c r="G122" s="40">
        <v>119207</v>
      </c>
    </row>
    <row r="123" spans="2:7" ht="15" customHeight="1">
      <c r="B123" s="4"/>
      <c r="C123" s="37" t="s">
        <v>79</v>
      </c>
      <c r="D123" s="4"/>
      <c r="E123" s="43">
        <v>26662</v>
      </c>
      <c r="F123" s="39"/>
      <c r="G123" s="40">
        <v>978</v>
      </c>
    </row>
    <row r="124" spans="2:7" ht="15" customHeight="1">
      <c r="B124" s="4"/>
      <c r="C124" s="37"/>
      <c r="D124" s="4"/>
      <c r="E124" s="51">
        <f>SUM(E121:E123)</f>
        <v>287756</v>
      </c>
      <c r="F124" s="39"/>
      <c r="G124" s="51">
        <f>SUM(G121:G123)</f>
        <v>312175</v>
      </c>
    </row>
    <row r="125" spans="2:7" ht="15" customHeight="1">
      <c r="B125" s="4"/>
      <c r="C125" s="37"/>
      <c r="D125" s="4"/>
      <c r="E125" s="55"/>
      <c r="F125" s="39"/>
      <c r="G125" s="55"/>
    </row>
    <row r="126" spans="2:7" ht="15" customHeight="1" thickBot="1">
      <c r="B126" s="4"/>
      <c r="C126" s="37" t="s">
        <v>80</v>
      </c>
      <c r="D126" s="4"/>
      <c r="E126" s="45">
        <f>+E124+E103+E68+E65</f>
        <v>575125</v>
      </c>
      <c r="F126" s="39"/>
      <c r="G126" s="42">
        <f>+G124+G103+G68+G65</f>
        <v>596124</v>
      </c>
    </row>
    <row r="127" spans="2:7" ht="15" customHeight="1">
      <c r="B127" s="4"/>
      <c r="C127" s="37"/>
      <c r="D127" s="4"/>
      <c r="E127" s="39"/>
      <c r="F127" s="39"/>
      <c r="G127" s="40"/>
    </row>
    <row r="128" spans="2:7" ht="15" customHeight="1">
      <c r="B128" s="4"/>
      <c r="C128" s="37"/>
      <c r="D128" s="4"/>
      <c r="E128" s="39"/>
      <c r="F128" s="39"/>
      <c r="G128" s="39"/>
    </row>
    <row r="129" spans="2:7" ht="15" customHeight="1">
      <c r="B129" s="4"/>
      <c r="C129" s="37"/>
      <c r="D129" s="4"/>
      <c r="E129" s="39"/>
      <c r="F129" s="39"/>
      <c r="G129" s="39"/>
    </row>
    <row r="130" spans="2:7" ht="15" customHeight="1">
      <c r="B130" s="8"/>
      <c r="C130" s="8"/>
      <c r="D130" s="8"/>
      <c r="E130" s="41" t="s">
        <v>14</v>
      </c>
      <c r="F130" s="41"/>
      <c r="G130" s="41" t="s">
        <v>14</v>
      </c>
    </row>
    <row r="131" spans="2:7" ht="15" customHeight="1">
      <c r="B131" s="8"/>
      <c r="C131" s="8"/>
      <c r="E131" s="10" t="s">
        <v>56</v>
      </c>
      <c r="F131" s="11"/>
      <c r="G131" s="10" t="s">
        <v>15</v>
      </c>
    </row>
    <row r="132" spans="2:7" ht="15" customHeight="1">
      <c r="B132" s="8"/>
      <c r="C132" s="8"/>
      <c r="D132" s="8"/>
      <c r="E132" s="12" t="s">
        <v>3</v>
      </c>
      <c r="F132" s="12"/>
      <c r="G132" s="12" t="s">
        <v>3</v>
      </c>
    </row>
    <row r="133" spans="2:7" ht="15" customHeight="1">
      <c r="B133" s="8"/>
      <c r="C133" s="8"/>
      <c r="D133" s="8"/>
      <c r="E133" s="13" t="s">
        <v>83</v>
      </c>
      <c r="F133" s="13"/>
      <c r="G133" s="13" t="s">
        <v>55</v>
      </c>
    </row>
    <row r="134" spans="2:7" s="27" customFormat="1" ht="15" customHeight="1">
      <c r="B134" s="29" t="s">
        <v>1</v>
      </c>
      <c r="C134" s="14" t="s">
        <v>20</v>
      </c>
      <c r="D134" s="14"/>
      <c r="E134" s="15"/>
      <c r="F134" s="15"/>
      <c r="G134" s="15"/>
    </row>
    <row r="135" s="27" customFormat="1" ht="15" customHeight="1"/>
    <row r="136" spans="3:7" s="27" customFormat="1" ht="15" customHeight="1">
      <c r="C136" s="27" t="s">
        <v>33</v>
      </c>
      <c r="E136" s="30"/>
      <c r="F136" s="30"/>
      <c r="G136" s="30"/>
    </row>
    <row r="137" spans="3:7" s="27" customFormat="1" ht="15" customHeight="1">
      <c r="C137" s="27" t="s">
        <v>32</v>
      </c>
      <c r="E137" s="30">
        <v>5148</v>
      </c>
      <c r="F137" s="30"/>
      <c r="G137" s="30">
        <v>4743</v>
      </c>
    </row>
    <row r="138" spans="3:7" s="27" customFormat="1" ht="15" customHeight="1">
      <c r="C138" s="27" t="s">
        <v>34</v>
      </c>
      <c r="E138" s="30"/>
      <c r="F138" s="30"/>
      <c r="G138" s="30"/>
    </row>
    <row r="139" spans="3:7" s="27" customFormat="1" ht="15" customHeight="1">
      <c r="C139" s="27" t="s">
        <v>35</v>
      </c>
      <c r="E139" s="30">
        <v>3105</v>
      </c>
      <c r="F139" s="30"/>
      <c r="G139" s="30">
        <v>1156</v>
      </c>
    </row>
    <row r="140" spans="3:7" s="27" customFormat="1" ht="15" customHeight="1">
      <c r="C140" s="27" t="s">
        <v>87</v>
      </c>
      <c r="E140" s="30">
        <v>254</v>
      </c>
      <c r="F140" s="30"/>
      <c r="G140" s="30">
        <v>252</v>
      </c>
    </row>
    <row r="141" spans="3:7" s="27" customFormat="1" ht="15" customHeight="1">
      <c r="C141" s="27" t="s">
        <v>36</v>
      </c>
      <c r="E141" s="30">
        <v>1920</v>
      </c>
      <c r="F141" s="30"/>
      <c r="G141" s="30">
        <v>1811</v>
      </c>
    </row>
    <row r="142" spans="3:7" s="27" customFormat="1" ht="15" customHeight="1">
      <c r="C142" s="27" t="s">
        <v>37</v>
      </c>
      <c r="E142" s="30">
        <v>3645</v>
      </c>
      <c r="F142" s="30"/>
      <c r="G142" s="30">
        <v>4051</v>
      </c>
    </row>
    <row r="143" spans="3:7" s="27" customFormat="1" ht="15" customHeight="1">
      <c r="C143" s="27" t="s">
        <v>38</v>
      </c>
      <c r="E143" s="30">
        <v>2923</v>
      </c>
      <c r="F143" s="30"/>
      <c r="G143" s="30">
        <v>5110</v>
      </c>
    </row>
    <row r="144" spans="3:7" s="27" customFormat="1" ht="15" customHeight="1">
      <c r="C144" s="27" t="s">
        <v>88</v>
      </c>
      <c r="E144" s="30">
        <v>7558</v>
      </c>
      <c r="F144" s="30"/>
      <c r="G144" s="30">
        <v>7288</v>
      </c>
    </row>
    <row r="145" spans="3:7" s="27" customFormat="1" ht="15" customHeight="1">
      <c r="C145" s="27" t="s">
        <v>81</v>
      </c>
      <c r="E145" s="30">
        <v>66437</v>
      </c>
      <c r="F145" s="30"/>
      <c r="G145" s="30">
        <v>60390</v>
      </c>
    </row>
    <row r="146" spans="3:7" s="27" customFormat="1" ht="15" customHeight="1" thickBot="1">
      <c r="C146" s="27" t="s">
        <v>9</v>
      </c>
      <c r="E146" s="32">
        <f>SUM(E137:E145)</f>
        <v>90990</v>
      </c>
      <c r="F146" s="30"/>
      <c r="G146" s="32">
        <f>SUM(G137:G145)</f>
        <v>84801</v>
      </c>
    </row>
    <row r="147" spans="5:7" s="27" customFormat="1" ht="15" customHeight="1">
      <c r="E147" s="30"/>
      <c r="F147" s="30"/>
      <c r="G147" s="30"/>
    </row>
    <row r="148" spans="5:7" s="27" customFormat="1" ht="15" customHeight="1">
      <c r="E148" s="30"/>
      <c r="F148" s="30"/>
      <c r="G148" s="30"/>
    </row>
    <row r="149" spans="5:7" s="27" customFormat="1" ht="15" customHeight="1">
      <c r="E149" s="30"/>
      <c r="F149" s="30"/>
      <c r="G149" s="30"/>
    </row>
    <row r="150" spans="2:7" s="27" customFormat="1" ht="15" customHeight="1">
      <c r="B150" s="23" t="s">
        <v>11</v>
      </c>
      <c r="C150" s="23"/>
      <c r="D150" s="4"/>
      <c r="E150" s="4"/>
      <c r="F150" s="4"/>
      <c r="G150" s="4"/>
    </row>
    <row r="151" spans="2:7" s="27" customFormat="1" ht="15" customHeight="1">
      <c r="B151" s="1" t="s">
        <v>12</v>
      </c>
      <c r="C151" s="1"/>
      <c r="D151" s="4"/>
      <c r="E151" s="4"/>
      <c r="F151" s="4"/>
      <c r="G151" s="4"/>
    </row>
    <row r="152" spans="2:7" s="27" customFormat="1" ht="15" customHeight="1">
      <c r="B152" s="1"/>
      <c r="C152" s="1"/>
      <c r="D152" s="4"/>
      <c r="E152" s="4"/>
      <c r="F152" s="4"/>
      <c r="G152" s="4"/>
    </row>
    <row r="153" spans="2:7" s="27" customFormat="1" ht="15" customHeight="1">
      <c r="B153" s="4"/>
      <c r="C153" s="4"/>
      <c r="D153" s="4"/>
      <c r="E153" s="4"/>
      <c r="F153" s="4"/>
      <c r="G153" s="4"/>
    </row>
    <row r="154" spans="2:7" s="27" customFormat="1" ht="15" customHeight="1">
      <c r="B154" s="22" t="s">
        <v>86</v>
      </c>
      <c r="C154" s="4"/>
      <c r="D154" s="4"/>
      <c r="E154" s="4"/>
      <c r="F154" s="4"/>
      <c r="G154" s="4"/>
    </row>
    <row r="155" spans="2:7" s="27" customFormat="1" ht="15" customHeight="1">
      <c r="B155" s="4"/>
      <c r="C155" s="4"/>
      <c r="D155" s="4"/>
      <c r="E155" s="4"/>
      <c r="F155" s="4"/>
      <c r="G155" s="4"/>
    </row>
    <row r="156" spans="2:7" s="27" customFormat="1" ht="15" customHeight="1">
      <c r="B156" s="4"/>
      <c r="C156" s="4"/>
      <c r="D156" s="4"/>
      <c r="E156" s="4"/>
      <c r="F156" s="4"/>
      <c r="G156" s="4"/>
    </row>
    <row r="157" spans="2:7" s="27" customFormat="1" ht="15" customHeight="1">
      <c r="B157" s="22" t="s">
        <v>52</v>
      </c>
      <c r="C157" s="22"/>
      <c r="D157" s="5"/>
      <c r="E157" s="6"/>
      <c r="F157" s="6"/>
      <c r="G157" s="6"/>
    </row>
    <row r="158" spans="2:7" s="27" customFormat="1" ht="15" customHeight="1">
      <c r="B158" s="8"/>
      <c r="C158" s="8"/>
      <c r="D158" s="8"/>
      <c r="E158" s="9" t="s">
        <v>14</v>
      </c>
      <c r="F158" s="9"/>
      <c r="G158" s="9" t="s">
        <v>14</v>
      </c>
    </row>
    <row r="159" spans="2:7" s="27" customFormat="1" ht="15" customHeight="1">
      <c r="B159" s="8"/>
      <c r="C159" s="8"/>
      <c r="D159"/>
      <c r="E159" s="10" t="s">
        <v>56</v>
      </c>
      <c r="F159" s="11"/>
      <c r="G159" s="10" t="s">
        <v>15</v>
      </c>
    </row>
    <row r="160" spans="2:7" s="27" customFormat="1" ht="15" customHeight="1">
      <c r="B160" s="8"/>
      <c r="C160" s="8"/>
      <c r="D160" s="8"/>
      <c r="E160" s="12" t="s">
        <v>3</v>
      </c>
      <c r="F160" s="12"/>
      <c r="G160" s="12" t="s">
        <v>3</v>
      </c>
    </row>
    <row r="161" spans="2:7" s="27" customFormat="1" ht="15" customHeight="1">
      <c r="B161" s="8"/>
      <c r="C161" s="8"/>
      <c r="D161" s="8"/>
      <c r="E161" s="13" t="s">
        <v>83</v>
      </c>
      <c r="F161" s="13"/>
      <c r="G161" s="13" t="s">
        <v>55</v>
      </c>
    </row>
    <row r="162" spans="2:7" s="27" customFormat="1" ht="15" customHeight="1">
      <c r="B162" s="33" t="s">
        <v>53</v>
      </c>
      <c r="C162" s="14" t="s">
        <v>23</v>
      </c>
      <c r="E162" s="30"/>
      <c r="F162" s="30"/>
      <c r="G162" s="30"/>
    </row>
    <row r="163" spans="5:7" s="27" customFormat="1" ht="15" customHeight="1">
      <c r="E163" s="36"/>
      <c r="F163" s="36"/>
      <c r="G163" s="36"/>
    </row>
    <row r="164" spans="3:7" s="27" customFormat="1" ht="15" customHeight="1">
      <c r="C164" s="27" t="s">
        <v>40</v>
      </c>
      <c r="E164" s="36">
        <v>341406</v>
      </c>
      <c r="F164" s="36"/>
      <c r="G164" s="36">
        <v>349972</v>
      </c>
    </row>
    <row r="165" spans="3:7" s="27" customFormat="1" ht="15" customHeight="1">
      <c r="C165" s="27" t="s">
        <v>41</v>
      </c>
      <c r="E165" s="30"/>
      <c r="F165" s="30"/>
      <c r="G165" s="30"/>
    </row>
    <row r="166" spans="3:7" s="27" customFormat="1" ht="15" customHeight="1">
      <c r="C166" s="27" t="s">
        <v>35</v>
      </c>
      <c r="E166" s="30">
        <v>3022</v>
      </c>
      <c r="F166" s="30"/>
      <c r="G166" s="30">
        <v>3734</v>
      </c>
    </row>
    <row r="167" spans="3:7" s="27" customFormat="1" ht="15" customHeight="1">
      <c r="C167" s="27" t="s">
        <v>42</v>
      </c>
      <c r="E167" s="30">
        <v>817</v>
      </c>
      <c r="F167" s="30"/>
      <c r="G167" s="30">
        <v>710</v>
      </c>
    </row>
    <row r="168" spans="3:7" s="27" customFormat="1" ht="15" customHeight="1">
      <c r="C168" s="27" t="s">
        <v>54</v>
      </c>
      <c r="E168" s="30">
        <v>283</v>
      </c>
      <c r="F168" s="30"/>
      <c r="G168" s="30">
        <v>301</v>
      </c>
    </row>
    <row r="169" spans="3:7" s="27" customFormat="1" ht="15" customHeight="1">
      <c r="C169" s="27" t="s">
        <v>43</v>
      </c>
      <c r="E169" s="30">
        <v>63</v>
      </c>
      <c r="F169" s="30"/>
      <c r="G169" s="30">
        <v>31</v>
      </c>
    </row>
    <row r="170" spans="3:7" s="27" customFormat="1" ht="15" customHeight="1">
      <c r="C170" s="27" t="s">
        <v>89</v>
      </c>
      <c r="E170" s="30">
        <v>1002</v>
      </c>
      <c r="F170" s="30"/>
      <c r="G170" s="30">
        <v>1155</v>
      </c>
    </row>
    <row r="171" spans="3:7" s="27" customFormat="1" ht="15" customHeight="1">
      <c r="C171" s="27" t="s">
        <v>44</v>
      </c>
      <c r="E171" s="30">
        <v>5000</v>
      </c>
      <c r="F171" s="30"/>
      <c r="G171" s="30">
        <v>5000</v>
      </c>
    </row>
    <row r="172" spans="3:7" s="27" customFormat="1" ht="15" customHeight="1">
      <c r="C172" s="27" t="s">
        <v>4</v>
      </c>
      <c r="E172" s="30">
        <v>316</v>
      </c>
      <c r="F172" s="30"/>
      <c r="G172" s="30">
        <v>559</v>
      </c>
    </row>
    <row r="173" spans="3:7" s="27" customFormat="1" ht="15" customHeight="1">
      <c r="C173" s="27" t="s">
        <v>5</v>
      </c>
      <c r="E173" s="30">
        <v>6358</v>
      </c>
      <c r="F173" s="30"/>
      <c r="G173" s="30">
        <v>7130</v>
      </c>
    </row>
    <row r="174" spans="3:7" s="27" customFormat="1" ht="15" customHeight="1">
      <c r="C174" s="27" t="s">
        <v>6</v>
      </c>
      <c r="E174" s="30">
        <v>4936</v>
      </c>
      <c r="F174" s="30"/>
      <c r="G174" s="30">
        <v>4574</v>
      </c>
    </row>
    <row r="175" spans="3:7" s="27" customFormat="1" ht="15" customHeight="1">
      <c r="C175" s="27" t="s">
        <v>85</v>
      </c>
      <c r="E175" s="30">
        <v>0</v>
      </c>
      <c r="F175" s="30"/>
      <c r="G175" s="30">
        <v>5357</v>
      </c>
    </row>
    <row r="176" spans="3:7" s="27" customFormat="1" ht="15" customHeight="1">
      <c r="C176" s="27" t="s">
        <v>84</v>
      </c>
      <c r="E176" s="30">
        <v>5357</v>
      </c>
      <c r="F176" s="30"/>
      <c r="G176" s="30">
        <v>5357</v>
      </c>
    </row>
    <row r="177" spans="5:7" s="27" customFormat="1" ht="15" customHeight="1" thickBot="1">
      <c r="E177" s="32">
        <f>SUM(E164:E176)</f>
        <v>368560</v>
      </c>
      <c r="F177" s="30"/>
      <c r="G177" s="32">
        <f>SUM(G164:G176)</f>
        <v>383880</v>
      </c>
    </row>
    <row r="178" spans="5:7" s="27" customFormat="1" ht="15" customHeight="1">
      <c r="E178" s="30"/>
      <c r="F178" s="30"/>
      <c r="G178" s="30"/>
    </row>
    <row r="179" spans="5:7" s="27" customFormat="1" ht="15" customHeight="1">
      <c r="E179" s="30"/>
      <c r="F179" s="30"/>
      <c r="G179" s="30"/>
    </row>
    <row r="180" spans="5:7" s="27" customFormat="1" ht="15" customHeight="1">
      <c r="E180" s="30"/>
      <c r="F180" s="30"/>
      <c r="G180" s="30"/>
    </row>
    <row r="181" spans="5:7" s="27" customFormat="1" ht="15" customHeight="1">
      <c r="E181" s="9" t="s">
        <v>14</v>
      </c>
      <c r="F181" s="9"/>
      <c r="G181" s="9" t="s">
        <v>14</v>
      </c>
    </row>
    <row r="182" spans="5:7" s="27" customFormat="1" ht="15" customHeight="1">
      <c r="E182" s="10" t="s">
        <v>56</v>
      </c>
      <c r="F182" s="11"/>
      <c r="G182" s="10" t="s">
        <v>15</v>
      </c>
    </row>
    <row r="183" spans="5:7" s="27" customFormat="1" ht="15" customHeight="1">
      <c r="E183" s="12" t="s">
        <v>3</v>
      </c>
      <c r="F183" s="12"/>
      <c r="G183" s="12" t="s">
        <v>3</v>
      </c>
    </row>
    <row r="184" spans="5:7" s="27" customFormat="1" ht="15" customHeight="1">
      <c r="E184" s="13" t="s">
        <v>83</v>
      </c>
      <c r="F184" s="13"/>
      <c r="G184" s="13" t="s">
        <v>55</v>
      </c>
    </row>
    <row r="185" spans="2:7" s="27" customFormat="1" ht="15" customHeight="1">
      <c r="B185" s="33" t="s">
        <v>57</v>
      </c>
      <c r="C185" s="14" t="s">
        <v>7</v>
      </c>
      <c r="E185" s="30"/>
      <c r="F185" s="30"/>
      <c r="G185" s="30"/>
    </row>
    <row r="186" spans="5:7" s="27" customFormat="1" ht="15" customHeight="1">
      <c r="E186" s="30"/>
      <c r="F186" s="30"/>
      <c r="G186" s="30"/>
    </row>
    <row r="187" spans="3:7" s="27" customFormat="1" ht="15" customHeight="1">
      <c r="C187" s="27" t="s">
        <v>45</v>
      </c>
      <c r="E187" s="30" t="s">
        <v>9</v>
      </c>
      <c r="F187" s="30"/>
      <c r="G187" s="30" t="s">
        <v>9</v>
      </c>
    </row>
    <row r="188" spans="5:7" s="27" customFormat="1" ht="15" customHeight="1">
      <c r="E188" s="30"/>
      <c r="F188" s="30"/>
      <c r="G188" s="30"/>
    </row>
    <row r="189" spans="3:7" s="27" customFormat="1" ht="15" customHeight="1">
      <c r="C189" s="27" t="s">
        <v>46</v>
      </c>
      <c r="E189" s="36">
        <v>2</v>
      </c>
      <c r="F189" s="36"/>
      <c r="G189" s="36">
        <v>2</v>
      </c>
    </row>
    <row r="190" spans="3:7" s="27" customFormat="1" ht="15" customHeight="1">
      <c r="C190" s="27" t="s">
        <v>47</v>
      </c>
      <c r="E190" s="36">
        <v>-764</v>
      </c>
      <c r="F190" s="36"/>
      <c r="G190" s="36">
        <v>-591</v>
      </c>
    </row>
    <row r="191" spans="3:7" s="27" customFormat="1" ht="15" customHeight="1">
      <c r="C191" s="27" t="s">
        <v>48</v>
      </c>
      <c r="E191" s="36">
        <v>44215</v>
      </c>
      <c r="F191" s="36"/>
      <c r="G191" s="36">
        <v>44215</v>
      </c>
    </row>
    <row r="192" spans="3:7" s="27" customFormat="1" ht="15" customHeight="1">
      <c r="C192" s="27" t="s">
        <v>49</v>
      </c>
      <c r="E192" s="36">
        <v>20769</v>
      </c>
      <c r="F192" s="36"/>
      <c r="G192" s="36">
        <v>20769</v>
      </c>
    </row>
    <row r="193" spans="5:7" s="27" customFormat="1" ht="15" customHeight="1">
      <c r="E193" s="31">
        <f>SUM(E189:E192)</f>
        <v>64222</v>
      </c>
      <c r="F193" s="36"/>
      <c r="G193" s="31">
        <f>SUM(G189:G192)</f>
        <v>64395</v>
      </c>
    </row>
    <row r="194" spans="5:7" s="27" customFormat="1" ht="15" customHeight="1">
      <c r="E194" s="36"/>
      <c r="F194" s="36"/>
      <c r="G194" s="36"/>
    </row>
    <row r="195" spans="3:7" s="27" customFormat="1" ht="15" customHeight="1">
      <c r="C195" s="27" t="s">
        <v>50</v>
      </c>
      <c r="E195" s="30"/>
      <c r="F195" s="30"/>
      <c r="G195" s="30"/>
    </row>
    <row r="196" s="27" customFormat="1" ht="15" customHeight="1"/>
    <row r="197" spans="3:7" s="27" customFormat="1" ht="15" customHeight="1">
      <c r="C197" s="27" t="s">
        <v>51</v>
      </c>
      <c r="E197" s="35">
        <v>115079</v>
      </c>
      <c r="F197" s="30"/>
      <c r="G197" s="35">
        <v>114165</v>
      </c>
    </row>
    <row r="198" s="27" customFormat="1" ht="15" customHeight="1"/>
    <row r="199" spans="3:7" s="27" customFormat="1" ht="15" customHeight="1" thickBot="1">
      <c r="C199" s="27" t="s">
        <v>39</v>
      </c>
      <c r="E199" s="34">
        <f>+E197+E193</f>
        <v>179301</v>
      </c>
      <c r="G199" s="34">
        <f>+G197+G193</f>
        <v>178560</v>
      </c>
    </row>
    <row r="200" s="27" customFormat="1" ht="15" customHeight="1"/>
  </sheetData>
  <printOptions horizontalCentered="1"/>
  <pageMargins left="0.75" right="0.75" top="0.75" bottom="0.5" header="0.5" footer="0.5"/>
  <pageSetup horizontalDpi="300" verticalDpi="300" orientation="portrait" paperSize="9" scale="74" r:id="rId1"/>
  <headerFooter alignWithMargins="0">
    <oddFooter>&amp;L&amp;8&amp;F</oddFooter>
  </headerFooter>
  <rowBreaks count="3" manualBreakCount="3">
    <brk id="46" max="255" man="1"/>
    <brk id="104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Yong Kim Fatt</cp:lastModifiedBy>
  <cp:lastPrinted>2000-02-25T09:33:33Z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