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PL" sheetId="1" r:id="rId1"/>
    <sheet name="BS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'BS'!$1:$10</definedName>
    <definedName name="_xlnm.Print_Titles" localSheetId="3">'cash-flow'!$1:$11</definedName>
    <definedName name="_xlnm.Print_Titles" localSheetId="2">'ch-equity'!$1:$14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<sst xmlns="http://schemas.openxmlformats.org/spreadsheetml/2006/main" count="428" uniqueCount="359">
  <si>
    <t>ASAS  DUNIA  BERHAD</t>
  </si>
  <si>
    <t>(company no. 94528-T)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</si>
  <si>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</si>
  <si>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</si>
  <si>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</si>
  <si>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</si>
  <si>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</si>
  <si>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</si>
  <si>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Inventories</t>
  </si>
  <si>
    <t>Cash and bank balances</t>
  </si>
  <si>
    <t>Share capital</t>
  </si>
  <si>
    <t>Reserves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</si>
  <si>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</si>
  <si>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</si>
  <si>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</si>
  <si>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</si>
  <si>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</si>
  <si>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</si>
  <si>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</si>
  <si>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</si>
  <si>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</si>
  <si>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</si>
  <si>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</si>
  <si>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ASAS DUNIA BERHAD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</si>
  <si>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</si>
  <si>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</si>
  <si>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</si>
  <si>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</si>
  <si>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</si>
  <si>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</si>
  <si>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</si>
  <si>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</si>
  <si>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</si>
  <si>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</si>
  <si>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</si>
  <si>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</si>
  <si>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</si>
  <si>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</si>
  <si>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</si>
  <si>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</si>
  <si>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</si>
  <si>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</si>
  <si>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Revaluation of property</t>
  </si>
  <si>
    <t>Changes in composition of the Group</t>
  </si>
  <si>
    <t>There were no changes in composition of the Group during the period under review.</t>
  </si>
  <si>
    <t>Changes in contingent liabilities or assets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</si>
  <si>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</si>
  <si>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</si>
  <si>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</si>
  <si>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</si>
  <si>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</si>
  <si>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</si>
  <si>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</si>
  <si>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</si>
  <si>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</si>
  <si>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</si>
  <si>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</si>
  <si>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</si>
  <si>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</si>
  <si>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B7</t>
  </si>
  <si>
    <t>RM'000</t>
  </si>
  <si>
    <t>B8</t>
  </si>
  <si>
    <t>Corporate proposals</t>
  </si>
  <si>
    <t>B9</t>
  </si>
  <si>
    <t>B10</t>
  </si>
  <si>
    <t>B11</t>
  </si>
  <si>
    <t>Changes in material litigation</t>
  </si>
  <si>
    <t>B12</t>
  </si>
  <si>
    <t>Dividend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</si>
  <si>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</si>
  <si>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</si>
  <si>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</si>
  <si>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</si>
  <si>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</si>
  <si>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</si>
  <si>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</si>
  <si>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</si>
  <si>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</si>
  <si>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</si>
  <si>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</si>
  <si>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</si>
  <si>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</si>
  <si>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</si>
  <si>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</si>
  <si>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</si>
  <si>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</si>
  <si>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</si>
  <si>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</si>
  <si>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</si>
  <si>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</si>
  <si>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Related party transactions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</si>
  <si>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</si>
  <si>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</si>
  <si>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</si>
  <si>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</si>
  <si>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</si>
  <si>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</si>
  <si>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statement of changes in equity should be read in conjunction with the annual financial report for</t>
  </si>
  <si>
    <t>Total non-current assets</t>
  </si>
  <si>
    <t>Cash and cash equivalents at 1 January</t>
  </si>
  <si>
    <t xml:space="preserve">Borrowings and debts securities </t>
  </si>
  <si>
    <t>Net Assets Per Share (RM)</t>
  </si>
  <si>
    <t>The interim financial statements were authorised for issue by Board of Directors in accordance</t>
  </si>
  <si>
    <t>Administrative and other operating expenses</t>
  </si>
  <si>
    <t>Intangible assets</t>
  </si>
  <si>
    <t>Receivables,deposits and prepayments</t>
  </si>
  <si>
    <t>Payables and accruals</t>
  </si>
  <si>
    <t>Cash flows from operating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</si>
  <si>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</si>
  <si>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</si>
  <si>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</si>
  <si>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</si>
  <si>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Finance costs</t>
  </si>
  <si>
    <t>Property development costs</t>
  </si>
  <si>
    <t>Land held for property development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</si>
  <si>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</si>
  <si>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</si>
  <si>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</si>
  <si>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</si>
  <si>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</si>
  <si>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</si>
  <si>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 xml:space="preserve">Treasury shares </t>
  </si>
  <si>
    <t xml:space="preserve">   Purchase of property,plant and equipment</t>
  </si>
  <si>
    <t xml:space="preserve">  Effect of treasury shares held</t>
  </si>
  <si>
    <t xml:space="preserve">   Repayment of borrowings</t>
  </si>
  <si>
    <t>&lt;----------------------------Attributable to shareholders of the Company-------------------&gt;</t>
  </si>
  <si>
    <t>&lt;----------------------------Non Distributable------------------------------------------&gt;</t>
  </si>
  <si>
    <t>Earnings per share</t>
  </si>
  <si>
    <t>Basic earnings per share is calculated by dividing the profit after taxation for the period by</t>
  </si>
  <si>
    <t>number of ordinary shares in issue during the period.</t>
  </si>
  <si>
    <t xml:space="preserve">Basic earnings per </t>
  </si>
  <si>
    <t>Deferred tax assets</t>
  </si>
  <si>
    <t>-Prior year</t>
  </si>
  <si>
    <t>-Current year</t>
  </si>
  <si>
    <t>There were no changes in contingent assets since the last annual balance sheet date.</t>
  </si>
  <si>
    <t xml:space="preserve">   Liquidated ascertained damages paid</t>
  </si>
  <si>
    <t xml:space="preserve">  Issued ordinary shares at 1 Jan </t>
  </si>
  <si>
    <t>Condensed Consolidated Statement of Comprehensive Income</t>
  </si>
  <si>
    <t>Condensed Consolidated Statement of Financial Position</t>
  </si>
  <si>
    <t>interim financial statements.</t>
  </si>
  <si>
    <t>3 MONTHS ENDED</t>
  </si>
  <si>
    <t xml:space="preserve">CURRENT </t>
  </si>
  <si>
    <t>QUARTER</t>
  </si>
  <si>
    <t>ENDED</t>
  </si>
  <si>
    <t>COMPARATIVE</t>
  </si>
  <si>
    <t>PERIOD</t>
  </si>
  <si>
    <t>UNAUDITED</t>
  </si>
  <si>
    <t>AS AT</t>
  </si>
  <si>
    <t>CUMULATIVE</t>
  </si>
  <si>
    <t>The condensed consolidated statement of comprehensive income should be read in conjunction with the annual</t>
  </si>
  <si>
    <t>The condensed consolidated statement of financial position should be read in conjunction with the</t>
  </si>
  <si>
    <t xml:space="preserve">(A) NOTES TO THE INTERIM FINANCIAL REPORT </t>
  </si>
  <si>
    <t xml:space="preserve">   Profit before tax from continuing operations</t>
  </si>
  <si>
    <t>Operating profit before changes in working capital</t>
  </si>
  <si>
    <t>Operating profit</t>
  </si>
  <si>
    <t>Profit before tax</t>
  </si>
  <si>
    <t>AUDITED</t>
  </si>
  <si>
    <t>Breakdown of Realised and Unrealised Profits or Losses of the Group</t>
  </si>
  <si>
    <t>Realised profits</t>
  </si>
  <si>
    <t>earnings</t>
  </si>
  <si>
    <t>Unrealised profits &amp; loss</t>
  </si>
  <si>
    <t>FRSs, Interpretations and amendments effective for annual periods beginning on or after</t>
  </si>
  <si>
    <t>Less: Consolidation adjustments</t>
  </si>
  <si>
    <t>Total retained earnings</t>
  </si>
  <si>
    <t>Current tax assets</t>
  </si>
  <si>
    <t>Deferred tax liabilities</t>
  </si>
  <si>
    <t>Cash and cash equivalents</t>
  </si>
  <si>
    <t>Profit for the year (RM' 000)</t>
  </si>
  <si>
    <t xml:space="preserve">The Perbadanan Pengurusan Menara Asas have filed legal suits against the Company to claim the </t>
  </si>
  <si>
    <t>shorfall of maintenance and service charges of 86 units unsold commercial unit amounting to</t>
  </si>
  <si>
    <t>Deposits in licensed bank</t>
  </si>
  <si>
    <t>Cash generated from operating activities</t>
  </si>
  <si>
    <t>Net cash generated from operating activities</t>
  </si>
  <si>
    <t>Interest income</t>
  </si>
  <si>
    <t xml:space="preserve">    Interest expense</t>
  </si>
  <si>
    <t xml:space="preserve">    Interest income</t>
  </si>
  <si>
    <t xml:space="preserve">                      - investment properties</t>
  </si>
  <si>
    <t xml:space="preserve">    Depreciation- property,plant and equipment</t>
  </si>
  <si>
    <t xml:space="preserve">Short term investment </t>
  </si>
  <si>
    <t>Note:</t>
  </si>
  <si>
    <t>Operating profit is arrived at after charging/ (crediting):</t>
  </si>
  <si>
    <t xml:space="preserve"> -investment properties</t>
  </si>
  <si>
    <t>continue/…</t>
  </si>
  <si>
    <t xml:space="preserve">    Property plant and equipment written off</t>
  </si>
  <si>
    <t>seek a mandatory injunction against the Company to repair Menara Asas's escalator and central</t>
  </si>
  <si>
    <t>RM833,175 and the interest to be accrued thereon. Perbadanan Pengurusan Menara Asas also</t>
  </si>
  <si>
    <t>Malaysia Financial Reporting Standards (MFRS)</t>
  </si>
  <si>
    <t>On 19 November 2011, the Malaysian Accounting Standards Board (MASB) issued a new MASB</t>
  </si>
  <si>
    <t>approved accounting framework, the Malaysia Financial Reporting Standards (MFRS) framework.</t>
  </si>
  <si>
    <t>The MFRS framework is to be applied by all Entities Other Than Private Entities for annual periods</t>
  </si>
  <si>
    <t>beginning on or after 1 January 2012, with exception of entities that are within the scope of MFRS</t>
  </si>
  <si>
    <t>141 Agriculture and IC Interpretation 15 Agreements for Construction of Real Estate, including its</t>
  </si>
  <si>
    <t>parents, significant investor and joint-venture partner (herein call ' Transitioning Entities')</t>
  </si>
  <si>
    <t>Depreciation:</t>
  </si>
  <si>
    <t xml:space="preserve"> -property, plant and equipment</t>
  </si>
  <si>
    <t>Total comprehensive income for the period</t>
  </si>
  <si>
    <t>Repurchase of own shares</t>
  </si>
  <si>
    <t>On 30 June 2012, MASB has decided to allow Transitioning Entities and have opted to defer adoption of</t>
  </si>
  <si>
    <t>the new MFRS Framework for another year. Consequently, adoption of the MFRS Framework by</t>
  </si>
  <si>
    <t>The valuations of property, plant and equipment have been brought forward without amendment from the</t>
  </si>
  <si>
    <t>previous audited financial statements.</t>
  </si>
  <si>
    <t>There were no contingent liabilities as adequate provision have been made in the financial statement and</t>
  </si>
  <si>
    <t>the details are disclosed in Notes B9.</t>
  </si>
  <si>
    <t>This interim financial report has been prepared in accordance with the applicable disclosure provisions of</t>
  </si>
  <si>
    <t>the Listing Requirements of the Bursa Malaysia Securities Berhad, including compliance with Financial</t>
  </si>
  <si>
    <t>Reporting Standard (FRS) 134, Interim Financial Reporting, issued by the Malaysian Accounting</t>
  </si>
  <si>
    <t>Standards Board (MASB) and should be read in conjunction with the Group's financial statements for</t>
  </si>
  <si>
    <t>The accounting policies and methods of computation adopted by the Group in this interim financial</t>
  </si>
  <si>
    <t>report are consistent with those adopted in the recent annual audited financial statements for the year</t>
  </si>
  <si>
    <t>Standards (FRS) as disclosed below:</t>
  </si>
  <si>
    <t>The adoption of the above standards does not have material impact on the financial statements of the</t>
  </si>
  <si>
    <t>Group.</t>
  </si>
  <si>
    <t>The Group falls within the scope definition of Transitioning Entities and have opted to defer adoption of</t>
  </si>
  <si>
    <t>the new MFRS Framework. Accordingly, the Group will be required to prepare financial statements</t>
  </si>
  <si>
    <t>presenting its first MFRS financial statements, the Group will be required to restate the comparative</t>
  </si>
  <si>
    <t>financial statements to amounts reflecting the application of MFRS framework. The majority of the</t>
  </si>
  <si>
    <t xml:space="preserve">adjustments required on transition will be made retrospectively, against opening retained profit. </t>
  </si>
  <si>
    <t>3 months ended</t>
  </si>
  <si>
    <t>Basics earning per shares(sen)</t>
  </si>
  <si>
    <t>Group's earning for future quarters.</t>
  </si>
  <si>
    <t>31-12-2012</t>
  </si>
  <si>
    <t>Group's will continue to remain positive in financial year 2013.</t>
  </si>
  <si>
    <t xml:space="preserve">There were no bank borrowings and debt securities of the Group as at the financial period under </t>
  </si>
  <si>
    <t>review.</t>
  </si>
  <si>
    <t>B13</t>
  </si>
  <si>
    <t>The Directors recommand a first and final dividend of 5% less 25% tax totalling RM7,154,242 in</t>
  </si>
  <si>
    <t>financial report for the year ended 31 December 2012 and the accompanying explanatory notes attached to the</t>
  </si>
  <si>
    <t>At 1 January 2012</t>
  </si>
  <si>
    <t>the year ended 31 December 2012.</t>
  </si>
  <si>
    <t>ended 31 December 2012 except for the adoption of the following new/ revised Financial Reporting</t>
  </si>
  <si>
    <t>1 July 2012</t>
  </si>
  <si>
    <t>- Amendments to FRS 101, Presentation of Financial Statements - Presentation of Items of Other</t>
  </si>
  <si>
    <t xml:space="preserve">  Comprehensive Income.</t>
  </si>
  <si>
    <t>1 January 2013</t>
  </si>
  <si>
    <t>- FRS 10, Consolidated Financial Statements</t>
  </si>
  <si>
    <t>- FRS 11, Joint Arrangements</t>
  </si>
  <si>
    <t>- FRS 12,Disclosure of Interests in Other Entities</t>
  </si>
  <si>
    <t>- FRS 13, Fair Value Measurement</t>
  </si>
  <si>
    <t>- FRS 127, Separate Financial Statements (2011)</t>
  </si>
  <si>
    <t>- Amendments to FRS 7, Financial Instruments : Disclosures - Offsetting Financial Assets and</t>
  </si>
  <si>
    <t xml:space="preserve">  Financial Liabilities.</t>
  </si>
  <si>
    <t>- Amendments to FRS 1, First-time Adoption of Financial Reporting Standards - Government Loans</t>
  </si>
  <si>
    <t xml:space="preserve">  ( Annual Improvements 2009-2011 Cycle)</t>
  </si>
  <si>
    <t xml:space="preserve">- Amendments to FRS 1, First-time Adoption of Financial Reporting Standards </t>
  </si>
  <si>
    <t>-Amendments to FRS 10, Consolidated Financial Statements: Transition Guidance</t>
  </si>
  <si>
    <t>-Amendments to FRS 11, Joint Arrangements: Transition Guidance</t>
  </si>
  <si>
    <t>-Amendments to FRS 12, Disclosure of Interests in Other Entities: Transition Guidance</t>
  </si>
  <si>
    <t>-Amendments to FRS 101, Presentation of Financial Statement</t>
  </si>
  <si>
    <t xml:space="preserve">-Amendments to FRS 116, Property, Plant and Equipment </t>
  </si>
  <si>
    <t xml:space="preserve">-Amendments to FRS 132, Financial Instruments: Presentation </t>
  </si>
  <si>
    <t>continued/…..</t>
  </si>
  <si>
    <t xml:space="preserve">-Amendments to FRS 134, Interim Financial Reporting </t>
  </si>
  <si>
    <t>There were no issurance and repayment of debts and equity shares, shares buy-back, shares</t>
  </si>
  <si>
    <t>cancellations, shares held as treasury shares and resales of treasury shares for the current financial</t>
  </si>
  <si>
    <t>period under review.</t>
  </si>
  <si>
    <t>A8</t>
  </si>
  <si>
    <t>A9</t>
  </si>
  <si>
    <t>A10</t>
  </si>
  <si>
    <t>A11</t>
  </si>
  <si>
    <t>There were no related party transactions in the Group during the period under review.</t>
  </si>
  <si>
    <t xml:space="preserve">air-conditioner. </t>
  </si>
  <si>
    <t>On 17 April 2013, the Company  has resolved the above claims with a settlement sum of RM250,000</t>
  </si>
  <si>
    <t xml:space="preserve">and to construct a mild steel and concrete staircase at ground to 3rd floor of Menara Asas building. </t>
  </si>
  <si>
    <t>annual financial report for the year ended 31 December 2012 and the accompanying explanatory notes</t>
  </si>
  <si>
    <t>the year ended 31 December 2012 and the accompanying explanatory notes attached to the interim financial statements.</t>
  </si>
  <si>
    <t>financial report for the year ended 31 December 2012 and the accompanying explanatory notes</t>
  </si>
  <si>
    <t xml:space="preserve">    Goodwill written off</t>
  </si>
  <si>
    <t>Goodwill written off</t>
  </si>
  <si>
    <t xml:space="preserve">At 1 January 2013 </t>
  </si>
  <si>
    <t>Condensed Consolidated Statement of Cash Flows</t>
  </si>
  <si>
    <t>The condensed consolidated statement of cash flows should be read in conjunction with the annual</t>
  </si>
  <si>
    <t>Cash flows from financing activity</t>
  </si>
  <si>
    <t>Net cash used in financing activity</t>
  </si>
  <si>
    <t>The Directors are of the opinion that barring any unforeseen circumstances, the prospects of the</t>
  </si>
  <si>
    <t>Treasury shares acquired</t>
  </si>
  <si>
    <t xml:space="preserve">    Provision for liability</t>
  </si>
  <si>
    <t xml:space="preserve">    Gain on disposal of investment properties</t>
  </si>
  <si>
    <t xml:space="preserve">   Proceeds from disposal of investment properties</t>
  </si>
  <si>
    <t xml:space="preserve">   Repurchase of treasury shares</t>
  </si>
  <si>
    <t xml:space="preserve">    Gain on disposal of land held for development</t>
  </si>
  <si>
    <t xml:space="preserve">    Gain on disposal of property,plant &amp; equipment</t>
  </si>
  <si>
    <t xml:space="preserve">   Proceeds from disposal of property,plant &amp; equipment</t>
  </si>
  <si>
    <t xml:space="preserve">   Proceeds from disposal of land held for development</t>
  </si>
  <si>
    <t>(Gain)/ Loss on disposal of:</t>
  </si>
  <si>
    <t xml:space="preserve">  -land held for development</t>
  </si>
  <si>
    <t xml:space="preserve">  -property,plant &amp; equipment</t>
  </si>
  <si>
    <t xml:space="preserve">  -investment properties</t>
  </si>
  <si>
    <t>respect of the year ended 31 December 2012 have been approved by the shareholders during the</t>
  </si>
  <si>
    <t xml:space="preserve">Annual General Meeting of the Company and were paid on 19 July 2013. </t>
  </si>
  <si>
    <t>The directors do not recommend the payment of any dividend in respect of the current financial</t>
  </si>
  <si>
    <t xml:space="preserve">period. </t>
  </si>
  <si>
    <t>Voluntary Conditional Take -Over Offer</t>
  </si>
  <si>
    <t>On 31 July 2013, the Board of Directors of the Company had confirmed that it does not intend to</t>
  </si>
  <si>
    <t>seek an alternative person to make a take over offer for the Offer Shares.</t>
  </si>
  <si>
    <t>The Board of Directors of the Company had on 6 August 2013 appointed Kenanga Investment Bank</t>
  </si>
  <si>
    <t>Berhad as the Independent Adviser to advise the non-interested Directors of the Company and</t>
  </si>
  <si>
    <t>holders of the Offer Shares on the reasonableness and fairness of the Offer.</t>
  </si>
  <si>
    <t>acquire all the remaining ordinary shares of RM1.00 each in the Company not already held by the</t>
  </si>
  <si>
    <t>Joint Offerors (excluding treasury shares) ("Offer Shares(s)") for a consideration of RM1.70 each per</t>
  </si>
  <si>
    <t>Offer Share.("Offer").</t>
  </si>
  <si>
    <t>The Offer document has been despatched to the sharehlders on 19 August 2013 with the said</t>
  </si>
  <si>
    <t>Offer opened for acceptanance until 9 September 2013.</t>
  </si>
  <si>
    <t>Investment Bank Berhad on behalf of Tony Chan Holdings Sendirian Berhad, Tony Chan Capital Sdn</t>
  </si>
  <si>
    <t>Bhd, Sprintex Limited and Best Conditions Limited ,(collectively referred to as the "Joint Offerors") to</t>
  </si>
  <si>
    <t>On 15 August 2013, the Company has received the press notice from RHB Investment Bank Berhad</t>
  </si>
  <si>
    <t xml:space="preserve">that the Offer has became unconditional. </t>
  </si>
  <si>
    <t>On 29 July 2013,the Company received a notice of  conditional voluntary take -over offer from RHB</t>
  </si>
  <si>
    <t>INTERIM FINANCIAL STATEMENT FOR THE THIRD QUARTER ENDED 30 SEPTEMBER 2013</t>
  </si>
  <si>
    <t>CUMULATIVE 9 MONTHS ENDED</t>
  </si>
  <si>
    <t>30-09-2013</t>
  </si>
  <si>
    <t>30-09-2012</t>
  </si>
  <si>
    <t>At 30 September 2012</t>
  </si>
  <si>
    <t>At 30 September 2013</t>
  </si>
  <si>
    <t>9 MONTHS ENDED</t>
  </si>
  <si>
    <t>Cash and cash equivalents at 30 September</t>
  </si>
  <si>
    <t>9 months ended</t>
  </si>
  <si>
    <t>30 September</t>
  </si>
  <si>
    <t xml:space="preserve">   Dividend paid </t>
  </si>
  <si>
    <t xml:space="preserve">     shares at 30 September</t>
  </si>
  <si>
    <t>30 September 2013</t>
  </si>
  <si>
    <t>period ended 30 September 2013 when compared to a revenue of RM107.9 million and a profit before</t>
  </si>
  <si>
    <t>tax of RM35.0 million for the corresponding quarter in the preceeding year. The lower revenue and</t>
  </si>
  <si>
    <t xml:space="preserve">as compared between the two periods stated above. </t>
  </si>
  <si>
    <t>the Group has unbilled sales amounting to RM16 million which will contribute to the</t>
  </si>
  <si>
    <t>As at 30 September 2013, the Group has five on-going projects with a total GDV of RM75 million and</t>
  </si>
  <si>
    <t>profit before tax was mainly due to the decrease in the sale of land and sales of completed properties</t>
  </si>
  <si>
    <t>2013 ("Closing Date"); and the Joint Offerors have received valid acceptances in respect of the Offer</t>
  </si>
  <si>
    <t>Shares, resulting in the Joint Offerors and their Persons Acting  In Corcert with them("PACs")</t>
  </si>
  <si>
    <t>The Company has received the press notice from RHB Investment Bank Berhad, on behalf of the</t>
  </si>
  <si>
    <t>holding,together with such the Company Shares that are already acquired, held or entitled to be</t>
  </si>
  <si>
    <t>acquired,held or entitled to be acquired or held by the Joint Offerors and their PACs, more than 90%</t>
  </si>
  <si>
    <t>Joint Offerors, informing that the Offer has closed at 5.00 p.m. (Malaysia time) on Friday, 18 October</t>
  </si>
  <si>
    <t>Securitires will suspend the trading of the Company Shares upon the expiry of five (5) market days</t>
  </si>
  <si>
    <t>Requirements. The suspension will be effected from 9.00 a.m. (Malaysia time) on Monday,</t>
  </si>
  <si>
    <t>On 29 October 2013, the Company received the press notice from RHBIB, on behalf of the Joint</t>
  </si>
  <si>
    <t>("Holder(s)") in accordance with Section 223(2) of the CMSA has been despatched to the Holders of</t>
  </si>
  <si>
    <t>the Company on even date.</t>
  </si>
  <si>
    <t>may be agreed or as the High Court thinks fit to order, in an application made to it by the Holder.</t>
  </si>
  <si>
    <t>with a resolution of the directors on 20 November 2013.</t>
  </si>
  <si>
    <t>The Group recorded a revenue of RM89.4 million and a profit before tax of RM24.5 million for the</t>
  </si>
  <si>
    <t>from the date of this announcement, which is made pursuant Paragraph 9.19(48) of the Listing</t>
  </si>
  <si>
    <t>before 5.00 p.m.(Malaysia tme) on 28 January 2014, on the terms of the Offer or such other terms as</t>
  </si>
  <si>
    <t>of the total voting shares of the Company as at 5.00 p.m. on the Closing Date.</t>
  </si>
  <si>
    <t>In accordance with Paragraph 16.02(3) of the Main Market Listing Requirements of Bursa Malaysia</t>
  </si>
  <si>
    <t>Securities Berhad ("Bursa Securities") ("Listing Requirements"), as the Joint Offerors and the PACs</t>
  </si>
  <si>
    <t>With regards to the above, if the Holders wishes to exercise his/her right in accordance with Section</t>
  </si>
  <si>
    <t>223(1) of the CMSA, the holder can serve the Joint Offerors a notice to acquire his/her shares on or</t>
  </si>
  <si>
    <t>Offerors, informing that the notice to shareholders of the Company who have not accepted the Offer</t>
  </si>
  <si>
    <t>currently hold more than 90% of the listed shares in the Company as a result of the Offer and in view</t>
  </si>
  <si>
    <t>that the Joint Offerors have no intention to maintain the listing status of the Company, Bursa</t>
  </si>
  <si>
    <t xml:space="preserve"> 28 Oct 2013.</t>
  </si>
  <si>
    <t>The Group recorded a profit before tax of RM8.9 million for the current quarter as compared to a profit</t>
  </si>
  <si>
    <t xml:space="preserve">   Net cash (used in)/from investing activities</t>
  </si>
  <si>
    <t xml:space="preserve">   Purchase of land held for development</t>
  </si>
  <si>
    <t>before tax of RM 8.5 million in the preceding quarter. This was due to the better profit margin in sales</t>
  </si>
  <si>
    <t>despite taking into account of the provision of bonuses in current quarter.</t>
  </si>
  <si>
    <t>Transitioning Entities will be mandatory for annual periods beginning on or after 1 January 2015.</t>
  </si>
  <si>
    <t>using the MFRS framework in its first financial statements for the year ending 31 December 2015. In</t>
  </si>
  <si>
    <t>Profit for the period</t>
  </si>
</sst>
</file>

<file path=xl/styles.xml><?xml version="1.0" encoding="utf-8"?>
<styleSheet xmlns="http://schemas.openxmlformats.org/spreadsheetml/2006/main">
  <numFmts count="4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  <numFmt numFmtId="186" formatCode="#,##0;[Red]#,##0"/>
    <numFmt numFmtId="187" formatCode="#,##0.0_);\(#,##0.0\)"/>
    <numFmt numFmtId="188" formatCode="0.0"/>
    <numFmt numFmtId="189" formatCode="0.00_);\(0.00\)"/>
    <numFmt numFmtId="190" formatCode="0_);\(0\)"/>
    <numFmt numFmtId="191" formatCode="0.000"/>
    <numFmt numFmtId="192" formatCode="[$-409]dddd\,\ dd\ mmmm\,\ yyyy"/>
    <numFmt numFmtId="193" formatCode="[$-409]d/mmm/yy;@"/>
    <numFmt numFmtId="194" formatCode="_(* #,##0.000_);_(* \(#,##0.000\);_(* &quot;-&quot;??_);_(@_)"/>
    <numFmt numFmtId="195" formatCode="_(* #,##0.0000_);_(* \(#,##0.0000\);_(* &quot;-&quot;??_);_(@_)"/>
    <numFmt numFmtId="196" formatCode="[$-409]d/mmm/yy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5" fontId="0" fillId="0" borderId="0" xfId="42" applyNumberFormat="1" applyFont="1" applyAlignment="1">
      <alignment horizontal="right"/>
    </xf>
    <xf numFmtId="185" fontId="0" fillId="0" borderId="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5" fontId="0" fillId="0" borderId="11" xfId="42" applyNumberFormat="1" applyFont="1" applyBorder="1" applyAlignment="1">
      <alignment/>
    </xf>
    <xf numFmtId="185" fontId="0" fillId="0" borderId="0" xfId="42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85" fontId="0" fillId="0" borderId="0" xfId="42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85" fontId="0" fillId="0" borderId="12" xfId="42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42" applyNumberFormat="1" applyFont="1" applyAlignment="1">
      <alignment horizontal="right"/>
    </xf>
    <xf numFmtId="0" fontId="0" fillId="0" borderId="0" xfId="0" applyFont="1" applyBorder="1" applyAlignment="1">
      <alignment/>
    </xf>
    <xf numFmtId="185" fontId="0" fillId="0" borderId="13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42" applyNumberFormat="1" applyFont="1" applyFill="1" applyAlignment="1">
      <alignment horizontal="right"/>
    </xf>
    <xf numFmtId="185" fontId="1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85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5" fontId="0" fillId="0" borderId="10" xfId="0" applyNumberFormat="1" applyFont="1" applyBorder="1" applyAlignment="1" quotePrefix="1">
      <alignment horizontal="left"/>
    </xf>
    <xf numFmtId="15" fontId="1" fillId="0" borderId="10" xfId="0" applyNumberFormat="1" applyFont="1" applyBorder="1" applyAlignment="1" quotePrefix="1">
      <alignment horizontal="center"/>
    </xf>
    <xf numFmtId="185" fontId="0" fillId="0" borderId="0" xfId="42" applyNumberFormat="1" applyFont="1" applyAlignment="1" quotePrefix="1">
      <alignment horizontal="left"/>
    </xf>
    <xf numFmtId="185" fontId="0" fillId="0" borderId="0" xfId="42" applyNumberFormat="1" applyFont="1" applyBorder="1" applyAlignment="1" quotePrefix="1">
      <alignment horizontal="left"/>
    </xf>
    <xf numFmtId="185" fontId="0" fillId="0" borderId="11" xfId="42" applyNumberFormat="1" applyFont="1" applyBorder="1" applyAlignment="1" quotePrefix="1">
      <alignment horizontal="left"/>
    </xf>
    <xf numFmtId="185" fontId="0" fillId="0" borderId="14" xfId="42" applyNumberFormat="1" applyFont="1" applyBorder="1" applyAlignment="1" quotePrefix="1">
      <alignment horizontal="left"/>
    </xf>
    <xf numFmtId="185" fontId="0" fillId="0" borderId="0" xfId="42" applyNumberFormat="1" applyFont="1" applyAlignment="1" quotePrefix="1">
      <alignment horizontal="center"/>
    </xf>
    <xf numFmtId="185" fontId="0" fillId="0" borderId="0" xfId="42" applyNumberFormat="1" applyFill="1" applyAlignment="1">
      <alignment horizontal="right"/>
    </xf>
    <xf numFmtId="185" fontId="0" fillId="0" borderId="15" xfId="42" applyNumberFormat="1" applyFill="1" applyBorder="1" applyAlignment="1">
      <alignment horizontal="right"/>
    </xf>
    <xf numFmtId="185" fontId="0" fillId="0" borderId="0" xfId="42" applyNumberFormat="1" applyFill="1" applyBorder="1" applyAlignment="1">
      <alignment horizontal="right"/>
    </xf>
    <xf numFmtId="185" fontId="0" fillId="0" borderId="13" xfId="42" applyNumberFormat="1" applyFill="1" applyBorder="1" applyAlignment="1">
      <alignment horizontal="right"/>
    </xf>
    <xf numFmtId="185" fontId="0" fillId="0" borderId="11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85" fontId="0" fillId="0" borderId="0" xfId="42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85" fontId="0" fillId="0" borderId="0" xfId="42" applyNumberFormat="1" applyFont="1" applyFill="1" applyBorder="1" applyAlignment="1">
      <alignment horizontal="right"/>
    </xf>
    <xf numFmtId="185" fontId="0" fillId="0" borderId="0" xfId="42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85" fontId="0" fillId="0" borderId="0" xfId="42" applyNumberFormat="1" applyFont="1" applyFill="1" applyAlignment="1" quotePrefix="1">
      <alignment horizontal="center"/>
    </xf>
    <xf numFmtId="185" fontId="0" fillId="0" borderId="0" xfId="42" applyNumberFormat="1" applyFont="1" applyFill="1" applyBorder="1" applyAlignment="1">
      <alignment/>
    </xf>
    <xf numFmtId="0" fontId="0" fillId="0" borderId="0" xfId="0" applyAlignment="1" quotePrefix="1">
      <alignment/>
    </xf>
    <xf numFmtId="190" fontId="1" fillId="0" borderId="0" xfId="0" applyNumberFormat="1" applyFont="1" applyAlignment="1" quotePrefix="1">
      <alignment horizontal="center"/>
    </xf>
    <xf numFmtId="190" fontId="0" fillId="0" borderId="0" xfId="0" applyNumberFormat="1" applyFont="1" applyAlignment="1" quotePrefix="1">
      <alignment horizontal="left"/>
    </xf>
    <xf numFmtId="190" fontId="1" fillId="0" borderId="0" xfId="0" applyNumberFormat="1" applyFont="1" applyFill="1" applyAlignment="1" quotePrefix="1">
      <alignment horizontal="center"/>
    </xf>
    <xf numFmtId="185" fontId="0" fillId="0" borderId="0" xfId="42" applyNumberFormat="1" applyFont="1" applyAlignment="1" quotePrefix="1">
      <alignment horizontal="right"/>
    </xf>
    <xf numFmtId="185" fontId="1" fillId="0" borderId="0" xfId="42" applyNumberFormat="1" applyFont="1" applyAlignment="1" quotePrefix="1">
      <alignment horizontal="center"/>
    </xf>
    <xf numFmtId="185" fontId="1" fillId="0" borderId="0" xfId="42" applyNumberFormat="1" applyFont="1" applyBorder="1" applyAlignment="1" quotePrefix="1">
      <alignment horizontal="center"/>
    </xf>
    <xf numFmtId="185" fontId="0" fillId="0" borderId="16" xfId="42" applyNumberFormat="1" applyFont="1" applyBorder="1" applyAlignment="1" quotePrefix="1">
      <alignment horizontal="left"/>
    </xf>
    <xf numFmtId="185" fontId="0" fillId="0" borderId="17" xfId="42" applyNumberFormat="1" applyFont="1" applyBorder="1" applyAlignment="1" quotePrefix="1">
      <alignment horizontal="left"/>
    </xf>
    <xf numFmtId="185" fontId="0" fillId="0" borderId="18" xfId="42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185" fontId="0" fillId="0" borderId="11" xfId="42" applyNumberFormat="1" applyFill="1" applyBorder="1" applyAlignment="1">
      <alignment horizontal="right"/>
    </xf>
    <xf numFmtId="185" fontId="1" fillId="0" borderId="11" xfId="42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85" fontId="0" fillId="0" borderId="11" xfId="4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85" fontId="0" fillId="0" borderId="11" xfId="0" applyNumberFormat="1" applyFill="1" applyBorder="1" applyAlignment="1">
      <alignment/>
    </xf>
    <xf numFmtId="185" fontId="0" fillId="0" borderId="0" xfId="0" applyNumberFormat="1" applyBorder="1" applyAlignment="1">
      <alignment horizontal="center"/>
    </xf>
    <xf numFmtId="185" fontId="0" fillId="0" borderId="11" xfId="42" applyNumberFormat="1" applyFont="1" applyFill="1" applyBorder="1" applyAlignment="1">
      <alignment/>
    </xf>
    <xf numFmtId="185" fontId="0" fillId="0" borderId="0" xfId="42" applyNumberFormat="1" applyFont="1" applyFill="1" applyBorder="1" applyAlignment="1">
      <alignment/>
    </xf>
    <xf numFmtId="43" fontId="0" fillId="0" borderId="13" xfId="42" applyFont="1" applyFill="1" applyBorder="1" applyAlignment="1">
      <alignment/>
    </xf>
    <xf numFmtId="185" fontId="0" fillId="0" borderId="11" xfId="42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/>
    </xf>
    <xf numFmtId="19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185" fontId="0" fillId="0" borderId="14" xfId="42" applyNumberFormat="1" applyFont="1" applyBorder="1" applyAlignment="1">
      <alignment/>
    </xf>
    <xf numFmtId="185" fontId="1" fillId="0" borderId="0" xfId="42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85" fontId="0" fillId="0" borderId="0" xfId="42" applyNumberFormat="1" applyFont="1" applyFill="1" applyBorder="1" applyAlignment="1">
      <alignment horizontal="right"/>
    </xf>
    <xf numFmtId="185" fontId="0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0" fontId="5" fillId="0" borderId="0" xfId="0" applyFont="1" applyBorder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right"/>
    </xf>
    <xf numFmtId="185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185" fontId="0" fillId="0" borderId="0" xfId="42" applyNumberFormat="1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 quotePrefix="1">
      <alignment horizontal="left"/>
    </xf>
    <xf numFmtId="185" fontId="0" fillId="0" borderId="0" xfId="42" applyNumberFormat="1" applyFont="1" applyFill="1" applyBorder="1" applyAlignment="1">
      <alignment horizontal="left"/>
    </xf>
    <xf numFmtId="185" fontId="0" fillId="0" borderId="0" xfId="42" applyNumberFormat="1" applyFont="1" applyFill="1" applyAlignment="1" quotePrefix="1">
      <alignment horizontal="left"/>
    </xf>
    <xf numFmtId="185" fontId="0" fillId="0" borderId="11" xfId="42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Continuous"/>
    </xf>
    <xf numFmtId="16" fontId="1" fillId="0" borderId="0" xfId="0" applyNumberFormat="1" applyFont="1" applyFill="1" applyAlignment="1" quotePrefix="1">
      <alignment horizontal="centerContinuous"/>
    </xf>
    <xf numFmtId="185" fontId="0" fillId="0" borderId="0" xfId="42" applyNumberFormat="1" applyFont="1" applyFill="1" applyAlignment="1">
      <alignment horizontal="left"/>
    </xf>
    <xf numFmtId="43" fontId="0" fillId="0" borderId="13" xfId="42" applyNumberFormat="1" applyFont="1" applyFill="1" applyBorder="1" applyAlignment="1">
      <alignment/>
    </xf>
    <xf numFmtId="185" fontId="0" fillId="0" borderId="13" xfId="42" applyNumberFormat="1" applyFont="1" applyFill="1" applyBorder="1" applyAlignment="1">
      <alignment/>
    </xf>
    <xf numFmtId="17" fontId="1" fillId="0" borderId="0" xfId="0" applyNumberFormat="1" applyFont="1" applyFill="1" applyBorder="1" applyAlignment="1" quotePrefix="1">
      <alignment horizontal="left"/>
    </xf>
    <xf numFmtId="185" fontId="0" fillId="0" borderId="14" xfId="42" applyNumberFormat="1" applyFont="1" applyFill="1" applyBorder="1" applyAlignment="1" quotePrefix="1">
      <alignment horizontal="left"/>
    </xf>
    <xf numFmtId="190" fontId="1" fillId="0" borderId="0" xfId="0" applyNumberFormat="1" applyFont="1" applyFill="1" applyBorder="1" applyAlignment="1" quotePrefix="1">
      <alignment horizontal="center"/>
    </xf>
    <xf numFmtId="185" fontId="0" fillId="0" borderId="0" xfId="0" applyNumberFormat="1" applyFill="1" applyBorder="1" applyAlignment="1">
      <alignment/>
    </xf>
    <xf numFmtId="0" fontId="0" fillId="0" borderId="0" xfId="0" applyFont="1" applyAlignment="1">
      <alignment horizontal="left"/>
    </xf>
    <xf numFmtId="185" fontId="1" fillId="0" borderId="13" xfId="42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196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185" fontId="0" fillId="0" borderId="0" xfId="42" applyNumberFormat="1" applyFont="1" applyFill="1" applyBorder="1" applyAlignment="1">
      <alignment/>
    </xf>
    <xf numFmtId="185" fontId="0" fillId="0" borderId="11" xfId="42" applyNumberFormat="1" applyFont="1" applyFill="1" applyBorder="1" applyAlignment="1">
      <alignment/>
    </xf>
    <xf numFmtId="185" fontId="0" fillId="0" borderId="0" xfId="42" applyNumberFormat="1" applyFont="1" applyFill="1" applyAlignment="1">
      <alignment/>
    </xf>
    <xf numFmtId="185" fontId="0" fillId="0" borderId="13" xfId="42" applyNumberFormat="1" applyFont="1" applyFill="1" applyBorder="1" applyAlignment="1">
      <alignment/>
    </xf>
    <xf numFmtId="185" fontId="0" fillId="0" borderId="14" xfId="42" applyNumberFormat="1" applyFont="1" applyFill="1" applyBorder="1" applyAlignment="1">
      <alignment/>
    </xf>
    <xf numFmtId="185" fontId="0" fillId="0" borderId="13" xfId="42" applyNumberFormat="1" applyFont="1" applyFill="1" applyBorder="1" applyAlignment="1">
      <alignment/>
    </xf>
    <xf numFmtId="185" fontId="0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185" fontId="0" fillId="0" borderId="11" xfId="42" applyNumberFormat="1" applyFont="1" applyFill="1" applyBorder="1" applyAlignment="1">
      <alignment horizontal="left"/>
    </xf>
    <xf numFmtId="185" fontId="0" fillId="0" borderId="14" xfId="42" applyNumberFormat="1" applyFont="1" applyFill="1" applyBorder="1" applyAlignment="1">
      <alignment horizontal="left"/>
    </xf>
    <xf numFmtId="16" fontId="1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/>
    </xf>
    <xf numFmtId="185" fontId="0" fillId="0" borderId="0" xfId="42" applyNumberFormat="1" applyFont="1" applyFill="1" applyBorder="1" applyAlignment="1" quotePrefix="1">
      <alignment horizontal="left"/>
    </xf>
    <xf numFmtId="43" fontId="0" fillId="0" borderId="13" xfId="42" applyNumberFormat="1" applyFont="1" applyFill="1" applyBorder="1" applyAlignment="1">
      <alignment/>
    </xf>
    <xf numFmtId="185" fontId="0" fillId="0" borderId="0" xfId="42" applyNumberFormat="1" applyFont="1" applyFill="1" applyAlignment="1">
      <alignment horizontal="left"/>
    </xf>
    <xf numFmtId="185" fontId="0" fillId="0" borderId="11" xfId="42" applyNumberFormat="1" applyFont="1" applyFill="1" applyBorder="1" applyAlignment="1">
      <alignment horizontal="left"/>
    </xf>
    <xf numFmtId="185" fontId="0" fillId="0" borderId="14" xfId="0" applyNumberFormat="1" applyFont="1" applyFill="1" applyBorder="1" applyAlignment="1">
      <alignment horizontal="center"/>
    </xf>
    <xf numFmtId="185" fontId="0" fillId="0" borderId="0" xfId="42" applyNumberFormat="1" applyFont="1" applyFill="1" applyBorder="1" applyAlignment="1">
      <alignment horizontal="left"/>
    </xf>
    <xf numFmtId="185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6">
      <selection activeCell="A30" sqref="A30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41" customWidth="1"/>
    <col min="4" max="4" width="14.28125" style="0" customWidth="1"/>
    <col min="5" max="5" width="5.421875" style="0" customWidth="1"/>
    <col min="6" max="6" width="15.140625" style="0" customWidth="1"/>
    <col min="7" max="7" width="14.8515625" style="0" customWidth="1"/>
    <col min="8" max="8" width="10.28125" style="0" customWidth="1"/>
  </cols>
  <sheetData>
    <row r="1" spans="1:2" ht="12.75">
      <c r="A1" s="9" t="s">
        <v>0</v>
      </c>
      <c r="B1" s="56"/>
    </row>
    <row r="2" spans="1:2" ht="12.75">
      <c r="A2" s="25" t="s">
        <v>1</v>
      </c>
      <c r="B2" s="57"/>
    </row>
    <row r="4" ht="12.75">
      <c r="A4" s="43" t="s">
        <v>307</v>
      </c>
    </row>
    <row r="6" spans="1:2" ht="12.75">
      <c r="A6" s="2" t="s">
        <v>137</v>
      </c>
      <c r="B6" s="58"/>
    </row>
    <row r="7" spans="1:2" ht="12.75">
      <c r="A7" s="7"/>
      <c r="B7" s="59"/>
    </row>
    <row r="8" spans="3:7" ht="12.75">
      <c r="C8" s="179" t="s">
        <v>140</v>
      </c>
      <c r="D8" s="179"/>
      <c r="F8" s="179" t="s">
        <v>308</v>
      </c>
      <c r="G8" s="179"/>
    </row>
    <row r="9" spans="3:7" ht="12.75">
      <c r="C9" s="80"/>
      <c r="D9" s="36"/>
      <c r="F9" s="36"/>
      <c r="G9" s="36"/>
    </row>
    <row r="10" spans="3:7" ht="12.75">
      <c r="C10" s="80" t="s">
        <v>141</v>
      </c>
      <c r="D10" s="36" t="s">
        <v>144</v>
      </c>
      <c r="F10" s="36" t="s">
        <v>141</v>
      </c>
      <c r="G10" s="36" t="s">
        <v>144</v>
      </c>
    </row>
    <row r="11" spans="3:7" ht="12.75">
      <c r="C11" s="80" t="s">
        <v>142</v>
      </c>
      <c r="D11" s="36" t="s">
        <v>142</v>
      </c>
      <c r="F11" s="36" t="s">
        <v>145</v>
      </c>
      <c r="G11" s="36" t="s">
        <v>145</v>
      </c>
    </row>
    <row r="12" spans="3:7" ht="12.75">
      <c r="C12" s="80" t="s">
        <v>143</v>
      </c>
      <c r="D12" s="36" t="s">
        <v>143</v>
      </c>
      <c r="F12" s="36" t="s">
        <v>143</v>
      </c>
      <c r="G12" s="36" t="s">
        <v>143</v>
      </c>
    </row>
    <row r="13" spans="3:7" ht="12.75">
      <c r="C13" s="154" t="s">
        <v>309</v>
      </c>
      <c r="D13" s="110" t="s">
        <v>310</v>
      </c>
      <c r="F13" s="110" t="s">
        <v>309</v>
      </c>
      <c r="G13" s="110" t="s">
        <v>310</v>
      </c>
    </row>
    <row r="14" spans="1:8" ht="12.75">
      <c r="A14" s="50" t="s">
        <v>80</v>
      </c>
      <c r="B14" s="36" t="s">
        <v>76</v>
      </c>
      <c r="C14" s="155"/>
      <c r="D14" s="10"/>
      <c r="F14" s="10"/>
      <c r="G14" s="10"/>
      <c r="H14" s="1"/>
    </row>
    <row r="15" spans="1:8" ht="13.5" thickBot="1">
      <c r="A15" s="13"/>
      <c r="B15" s="14"/>
      <c r="C15" s="156"/>
      <c r="D15" s="14"/>
      <c r="E15" s="13"/>
      <c r="F15" s="14"/>
      <c r="G15" s="13"/>
      <c r="H15" s="1"/>
    </row>
    <row r="17" ht="12.75">
      <c r="A17" s="43"/>
    </row>
    <row r="19" spans="1:7" ht="15" customHeight="1">
      <c r="A19" s="47" t="s">
        <v>2</v>
      </c>
      <c r="B19" s="3" t="s">
        <v>38</v>
      </c>
      <c r="C19" s="157">
        <v>29581</v>
      </c>
      <c r="D19" s="32">
        <v>25442</v>
      </c>
      <c r="E19" s="32"/>
      <c r="F19" s="32">
        <v>89421</v>
      </c>
      <c r="G19" s="32">
        <v>107926</v>
      </c>
    </row>
    <row r="20" spans="1:7" ht="12.75">
      <c r="A20" t="s">
        <v>91</v>
      </c>
      <c r="C20" s="158">
        <v>-15410</v>
      </c>
      <c r="D20" s="15">
        <v>-15792</v>
      </c>
      <c r="E20" s="15"/>
      <c r="F20" s="15">
        <v>-52028</v>
      </c>
      <c r="G20" s="15">
        <v>-64366</v>
      </c>
    </row>
    <row r="21" spans="1:7" ht="12.75">
      <c r="A21" s="43" t="s">
        <v>92</v>
      </c>
      <c r="C21" s="157">
        <f>SUM(C19:C20)</f>
        <v>14171</v>
      </c>
      <c r="D21" s="32">
        <f>SUM(D19:D20)</f>
        <v>9650</v>
      </c>
      <c r="E21" s="32"/>
      <c r="F21" s="32">
        <f>SUM(F19:F20)</f>
        <v>37393</v>
      </c>
      <c r="G21" s="32">
        <f>SUM(G19:G20)</f>
        <v>43560</v>
      </c>
    </row>
    <row r="22" spans="1:7" ht="15" customHeight="1">
      <c r="A22" s="47"/>
      <c r="B22" s="3"/>
      <c r="C22" s="157"/>
      <c r="D22" s="32"/>
      <c r="E22" s="32"/>
      <c r="F22" s="32"/>
      <c r="G22" s="32"/>
    </row>
    <row r="23" spans="1:7" ht="15" customHeight="1">
      <c r="A23" s="45" t="s">
        <v>94</v>
      </c>
      <c r="B23" s="3"/>
      <c r="C23" s="157">
        <v>575</v>
      </c>
      <c r="D23" s="32">
        <v>425</v>
      </c>
      <c r="E23" s="32"/>
      <c r="F23" s="32">
        <v>1699</v>
      </c>
      <c r="G23" s="32">
        <v>1004</v>
      </c>
    </row>
    <row r="24" spans="1:7" ht="15" customHeight="1">
      <c r="A24" s="45" t="s">
        <v>93</v>
      </c>
      <c r="B24" s="3"/>
      <c r="C24" s="157">
        <v>-782</v>
      </c>
      <c r="D24" s="32">
        <v>-828</v>
      </c>
      <c r="E24" s="32"/>
      <c r="F24" s="32">
        <v>-2163</v>
      </c>
      <c r="G24" s="32">
        <v>-2106</v>
      </c>
    </row>
    <row r="25" spans="1:7" ht="15" customHeight="1">
      <c r="A25" s="62" t="s">
        <v>103</v>
      </c>
      <c r="B25" s="3"/>
      <c r="C25" s="157">
        <v>-5011</v>
      </c>
      <c r="D25" s="32">
        <v>-2312</v>
      </c>
      <c r="E25" s="32"/>
      <c r="F25" s="32">
        <v>-12406</v>
      </c>
      <c r="G25" s="32">
        <v>-6944</v>
      </c>
    </row>
    <row r="26" spans="1:7" ht="15" customHeight="1">
      <c r="A26" s="6"/>
      <c r="B26" s="3"/>
      <c r="C26" s="158"/>
      <c r="D26" s="15"/>
      <c r="E26" s="15"/>
      <c r="F26" s="15"/>
      <c r="G26" s="15"/>
    </row>
    <row r="27" spans="1:7" ht="15" customHeight="1">
      <c r="A27" s="43" t="s">
        <v>154</v>
      </c>
      <c r="B27" s="75" t="s">
        <v>55</v>
      </c>
      <c r="C27" s="159">
        <f>SUM(C21:C26)</f>
        <v>8953</v>
      </c>
      <c r="D27" s="16">
        <f>SUM(D21:D26)</f>
        <v>6935</v>
      </c>
      <c r="E27" s="16"/>
      <c r="F27" s="16">
        <f>SUM(F21:F26)</f>
        <v>24523</v>
      </c>
      <c r="G27" s="16">
        <f>SUM(G21:G26)</f>
        <v>35514</v>
      </c>
    </row>
    <row r="28" spans="3:7" ht="15" customHeight="1">
      <c r="C28" s="159"/>
      <c r="D28" s="16"/>
      <c r="E28" s="16"/>
      <c r="F28" s="16"/>
      <c r="G28" s="16"/>
    </row>
    <row r="29" spans="1:7" ht="15" customHeight="1">
      <c r="A29" t="s">
        <v>112</v>
      </c>
      <c r="C29" s="159">
        <v>0</v>
      </c>
      <c r="D29" s="16">
        <v>-135</v>
      </c>
      <c r="E29" s="16"/>
      <c r="F29" s="16">
        <v>0</v>
      </c>
      <c r="G29" s="16">
        <v>-457</v>
      </c>
    </row>
    <row r="30" spans="3:7" ht="15" customHeight="1">
      <c r="C30" s="158"/>
      <c r="D30" s="15"/>
      <c r="E30" s="15"/>
      <c r="F30" s="15"/>
      <c r="G30" s="15"/>
    </row>
    <row r="31" spans="1:7" ht="15" customHeight="1">
      <c r="A31" s="43" t="s">
        <v>155</v>
      </c>
      <c r="C31" s="159">
        <f>SUM(C27:C30)</f>
        <v>8953</v>
      </c>
      <c r="D31" s="163">
        <f>SUM(D27:D30)</f>
        <v>6800</v>
      </c>
      <c r="E31" s="163"/>
      <c r="F31" s="163">
        <f>SUM(F27:F30)</f>
        <v>24523</v>
      </c>
      <c r="G31" s="16">
        <f>SUM(G27:G30)</f>
        <v>35057</v>
      </c>
    </row>
    <row r="32" spans="1:7" ht="15" customHeight="1">
      <c r="A32" s="98" t="s">
        <v>3</v>
      </c>
      <c r="B32" s="118" t="s">
        <v>58</v>
      </c>
      <c r="C32" s="158">
        <v>-522</v>
      </c>
      <c r="D32" s="107">
        <v>-1421</v>
      </c>
      <c r="E32" s="107"/>
      <c r="F32" s="107">
        <v>-4447</v>
      </c>
      <c r="G32" s="15">
        <v>-8525</v>
      </c>
    </row>
    <row r="33" spans="1:6" ht="15" customHeight="1">
      <c r="A33" s="6"/>
      <c r="B33" s="3"/>
      <c r="C33" s="159"/>
      <c r="D33" s="41"/>
      <c r="E33" s="163"/>
      <c r="F33" s="163"/>
    </row>
    <row r="34" spans="1:7" ht="13.5" thickBot="1">
      <c r="A34" s="43" t="s">
        <v>358</v>
      </c>
      <c r="C34" s="160">
        <f>SUM(C31:C32)</f>
        <v>8431</v>
      </c>
      <c r="D34" s="46">
        <f>SUM(D31:D32)</f>
        <v>5379</v>
      </c>
      <c r="E34" s="46"/>
      <c r="F34" s="46">
        <f>SUM(F31:F32)</f>
        <v>20076</v>
      </c>
      <c r="G34" s="46">
        <f>SUM(G31:G32)</f>
        <v>26532</v>
      </c>
    </row>
    <row r="35" spans="1:7" ht="13.5" thickTop="1">
      <c r="A35" s="43"/>
      <c r="C35" s="157"/>
      <c r="D35" s="32"/>
      <c r="E35" s="32"/>
      <c r="F35" s="32"/>
      <c r="G35" s="32"/>
    </row>
    <row r="36" spans="1:7" s="6" customFormat="1" ht="12.75">
      <c r="A36" s="47"/>
      <c r="B36" s="3"/>
      <c r="C36" s="157"/>
      <c r="D36" s="32"/>
      <c r="E36" s="32"/>
      <c r="F36" s="32"/>
      <c r="G36" s="32"/>
    </row>
    <row r="37" spans="1:7" s="6" customFormat="1" ht="13.5" thickBot="1">
      <c r="A37" s="47" t="s">
        <v>195</v>
      </c>
      <c r="B37" s="3"/>
      <c r="C37" s="161">
        <f>SUM(C34:C36)</f>
        <v>8431</v>
      </c>
      <c r="D37" s="112">
        <f>SUM(D34:D36)</f>
        <v>5379</v>
      </c>
      <c r="E37" s="112"/>
      <c r="F37" s="112">
        <f>SUM(F34:F36)</f>
        <v>20076</v>
      </c>
      <c r="G37" s="112">
        <f>SUM(G34:G36)</f>
        <v>26532</v>
      </c>
    </row>
    <row r="38" spans="1:7" s="6" customFormat="1" ht="13.5" thickTop="1">
      <c r="A38" s="47"/>
      <c r="B38" s="3"/>
      <c r="C38" s="157"/>
      <c r="D38" s="32"/>
      <c r="E38" s="32"/>
      <c r="F38" s="32"/>
      <c r="G38" s="32"/>
    </row>
    <row r="39" spans="1:7" ht="12.75">
      <c r="A39" s="43" t="s">
        <v>79</v>
      </c>
      <c r="C39" s="84"/>
      <c r="D39" s="32"/>
      <c r="E39" s="32"/>
      <c r="F39" s="32"/>
      <c r="G39" s="32"/>
    </row>
    <row r="40" spans="1:7" ht="12.75">
      <c r="A40" s="21" t="s">
        <v>77</v>
      </c>
      <c r="C40" s="84"/>
      <c r="D40" s="32"/>
      <c r="E40" s="32"/>
      <c r="F40" s="32"/>
      <c r="G40" s="32"/>
    </row>
    <row r="41" spans="1:7" ht="13.5" thickBot="1">
      <c r="A41" s="21" t="s">
        <v>78</v>
      </c>
      <c r="C41" s="162">
        <f>+C37</f>
        <v>8431</v>
      </c>
      <c r="D41" s="46">
        <f>+D37</f>
        <v>5379</v>
      </c>
      <c r="E41" s="46"/>
      <c r="F41" s="46">
        <f>+F37</f>
        <v>20076</v>
      </c>
      <c r="G41" s="46">
        <f>+G37</f>
        <v>26532</v>
      </c>
    </row>
    <row r="42" spans="1:7" ht="13.5" thickTop="1">
      <c r="A42" s="6"/>
      <c r="B42" s="3"/>
      <c r="C42" s="84"/>
      <c r="D42" s="32"/>
      <c r="E42" s="32"/>
      <c r="F42" s="32"/>
      <c r="G42" s="32"/>
    </row>
    <row r="43" spans="1:7" ht="12.75">
      <c r="A43" s="48" t="s">
        <v>127</v>
      </c>
      <c r="C43" s="163"/>
      <c r="D43" s="16"/>
      <c r="E43" s="16"/>
      <c r="F43" s="16"/>
      <c r="G43" s="16"/>
    </row>
    <row r="44" spans="1:7" ht="12.75">
      <c r="A44" t="s">
        <v>130</v>
      </c>
      <c r="C44" s="163"/>
      <c r="D44" s="16"/>
      <c r="E44" s="16"/>
      <c r="F44" s="16"/>
      <c r="G44" s="16"/>
    </row>
    <row r="45" spans="1:8" ht="13.5" thickBot="1">
      <c r="A45" s="6" t="s">
        <v>4</v>
      </c>
      <c r="B45" s="3" t="s">
        <v>67</v>
      </c>
      <c r="C45" s="145">
        <f>+C34/190793000*1000*100</f>
        <v>4.418925222623471</v>
      </c>
      <c r="D45" s="145">
        <f>+D34/190852776*1000*100</f>
        <v>2.818402809084632</v>
      </c>
      <c r="E45" s="146"/>
      <c r="F45" s="145">
        <f>+F34/190793000*1000*100</f>
        <v>10.522398620494464</v>
      </c>
      <c r="G45" s="145">
        <f>+G34/190852776*1000*100</f>
        <v>13.901815082846896</v>
      </c>
      <c r="H45" s="41"/>
    </row>
    <row r="46" spans="1:7" ht="12" customHeight="1" thickTop="1">
      <c r="A46" s="6"/>
      <c r="B46" s="3"/>
      <c r="C46" s="163"/>
      <c r="D46" s="16"/>
      <c r="E46" s="16"/>
      <c r="F46" s="16"/>
      <c r="G46" s="16"/>
    </row>
    <row r="49" spans="1:7" ht="12.75">
      <c r="A49" s="4" t="s">
        <v>149</v>
      </c>
      <c r="B49" s="10"/>
      <c r="C49" s="164"/>
      <c r="D49" s="4"/>
      <c r="E49" s="4"/>
      <c r="F49" s="4"/>
      <c r="G49" s="4"/>
    </row>
    <row r="50" spans="1:7" ht="12.75">
      <c r="A50" s="43" t="s">
        <v>226</v>
      </c>
      <c r="B50" s="10"/>
      <c r="C50" s="164"/>
      <c r="D50" s="4"/>
      <c r="E50" s="4"/>
      <c r="F50" s="4"/>
      <c r="G50" s="4"/>
    </row>
    <row r="51" ht="12.75">
      <c r="A51" s="43" t="s">
        <v>139</v>
      </c>
    </row>
  </sheetData>
  <sheetProtection/>
  <mergeCells count="2">
    <mergeCell ref="C8:D8"/>
    <mergeCell ref="F8:G8"/>
  </mergeCells>
  <printOptions/>
  <pageMargins left="0.75" right="0.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51" customWidth="1"/>
    <col min="4" max="4" width="20.7109375" style="0" customWidth="1"/>
    <col min="5" max="5" width="9.28125" style="0" customWidth="1"/>
  </cols>
  <sheetData>
    <row r="1" spans="1:2" ht="12.75">
      <c r="A1" s="9" t="s">
        <v>0</v>
      </c>
      <c r="B1" s="56"/>
    </row>
    <row r="2" spans="1:2" ht="12.75">
      <c r="A2" s="25" t="s">
        <v>5</v>
      </c>
      <c r="B2" s="57"/>
    </row>
    <row r="4" ht="12.75">
      <c r="A4" s="43" t="s">
        <v>307</v>
      </c>
    </row>
    <row r="5" spans="1:256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" ht="12.75">
      <c r="A6" s="7" t="s">
        <v>138</v>
      </c>
      <c r="B6" s="58"/>
    </row>
    <row r="7" spans="1:4" ht="12.75">
      <c r="A7" s="49"/>
      <c r="B7" s="59"/>
      <c r="C7" s="80" t="s">
        <v>146</v>
      </c>
      <c r="D7" s="80" t="s">
        <v>156</v>
      </c>
    </row>
    <row r="8" spans="1:4" ht="12.75">
      <c r="A8" s="49"/>
      <c r="B8" s="59"/>
      <c r="C8" s="80"/>
      <c r="D8" s="36"/>
    </row>
    <row r="9" spans="1:4" ht="12.75">
      <c r="A9" s="50" t="s">
        <v>80</v>
      </c>
      <c r="B9" s="59"/>
      <c r="C9" s="80" t="s">
        <v>147</v>
      </c>
      <c r="D9" s="36" t="s">
        <v>147</v>
      </c>
    </row>
    <row r="10" spans="2:4" ht="12.75">
      <c r="B10" s="36" t="s">
        <v>76</v>
      </c>
      <c r="C10" s="120" t="s">
        <v>309</v>
      </c>
      <c r="D10" s="120" t="s">
        <v>220</v>
      </c>
    </row>
    <row r="11" spans="1:4" ht="12.75">
      <c r="A11" s="43" t="s">
        <v>81</v>
      </c>
      <c r="C11" s="70"/>
      <c r="D11" s="113"/>
    </row>
    <row r="12" spans="1:4" ht="15" customHeight="1">
      <c r="A12" t="s">
        <v>6</v>
      </c>
      <c r="C12" s="70">
        <v>10751</v>
      </c>
      <c r="D12" s="70">
        <v>8526</v>
      </c>
    </row>
    <row r="13" spans="1:4" ht="15" customHeight="1">
      <c r="A13" s="8" t="s">
        <v>104</v>
      </c>
      <c r="C13" s="70">
        <v>0</v>
      </c>
      <c r="D13" s="70">
        <v>1441</v>
      </c>
    </row>
    <row r="14" spans="1:4" ht="15" customHeight="1">
      <c r="A14" t="s">
        <v>114</v>
      </c>
      <c r="C14" s="70">
        <v>250826</v>
      </c>
      <c r="D14" s="70">
        <v>219890</v>
      </c>
    </row>
    <row r="15" spans="1:4" s="21" customFormat="1" ht="15" customHeight="1">
      <c r="A15" s="21" t="s">
        <v>7</v>
      </c>
      <c r="B15" s="75"/>
      <c r="C15" s="76">
        <v>2433</v>
      </c>
      <c r="D15" s="76">
        <v>2445</v>
      </c>
    </row>
    <row r="16" spans="1:4" ht="15" customHeight="1">
      <c r="A16" s="8" t="s">
        <v>131</v>
      </c>
      <c r="C16" s="70">
        <v>834</v>
      </c>
      <c r="D16" s="70">
        <v>834</v>
      </c>
    </row>
    <row r="17" spans="1:4" ht="15" customHeight="1">
      <c r="A17" s="8"/>
      <c r="C17" s="70"/>
      <c r="D17" s="70"/>
    </row>
    <row r="18" spans="1:4" ht="15" customHeight="1">
      <c r="A18" s="31" t="s">
        <v>98</v>
      </c>
      <c r="B18" s="3"/>
      <c r="C18" s="71">
        <f>SUM(C12:C17)</f>
        <v>264844</v>
      </c>
      <c r="D18" s="71">
        <f>SUM(D12:D17)</f>
        <v>233136</v>
      </c>
    </row>
    <row r="19" spans="1:4" ht="15" customHeight="1">
      <c r="A19" s="24"/>
      <c r="C19" s="70"/>
      <c r="D19" s="70"/>
    </row>
    <row r="20" spans="1:5" ht="15" customHeight="1">
      <c r="A20" s="24" t="s">
        <v>113</v>
      </c>
      <c r="B20" s="3"/>
      <c r="C20" s="72">
        <v>37587</v>
      </c>
      <c r="D20" s="72">
        <v>62771</v>
      </c>
      <c r="E20" s="6"/>
    </row>
    <row r="21" spans="1:5" ht="15" customHeight="1">
      <c r="A21" s="24" t="s">
        <v>105</v>
      </c>
      <c r="B21" s="3"/>
      <c r="C21" s="72">
        <v>17788</v>
      </c>
      <c r="D21" s="72">
        <v>33996</v>
      </c>
      <c r="E21" s="6"/>
    </row>
    <row r="22" spans="1:5" ht="15" customHeight="1">
      <c r="A22" s="24" t="s">
        <v>8</v>
      </c>
      <c r="B22" s="3"/>
      <c r="C22" s="72">
        <v>77469</v>
      </c>
      <c r="D22" s="72">
        <v>67538</v>
      </c>
      <c r="E22" s="6"/>
    </row>
    <row r="23" spans="1:5" ht="15" customHeight="1">
      <c r="A23" s="33" t="s">
        <v>164</v>
      </c>
      <c r="B23" s="3"/>
      <c r="C23" s="72">
        <v>6456</v>
      </c>
      <c r="D23" s="72">
        <v>4913</v>
      </c>
      <c r="E23" s="6"/>
    </row>
    <row r="24" spans="1:5" ht="15" customHeight="1">
      <c r="A24" s="28" t="s">
        <v>166</v>
      </c>
      <c r="B24" s="3"/>
      <c r="C24" s="72">
        <v>39804</v>
      </c>
      <c r="D24" s="72">
        <v>19882</v>
      </c>
      <c r="E24" s="6"/>
    </row>
    <row r="25" spans="1:5" ht="15" customHeight="1">
      <c r="A25" s="24"/>
      <c r="B25" s="3"/>
      <c r="C25" s="72"/>
      <c r="D25" s="72"/>
      <c r="E25" s="6"/>
    </row>
    <row r="26" spans="1:5" ht="12.75">
      <c r="A26" s="54" t="s">
        <v>82</v>
      </c>
      <c r="B26" s="3"/>
      <c r="C26" s="71">
        <f>SUM(C20:C24)</f>
        <v>179104</v>
      </c>
      <c r="D26" s="71">
        <f>SUM(D20:D24)</f>
        <v>189100</v>
      </c>
      <c r="E26" s="6"/>
    </row>
    <row r="27" spans="1:5" ht="12.75">
      <c r="A27" s="6"/>
      <c r="B27" s="3"/>
      <c r="C27" s="72"/>
      <c r="D27" s="72"/>
      <c r="E27" s="6"/>
    </row>
    <row r="28" spans="1:5" ht="13.5" thickBot="1">
      <c r="A28" s="54" t="s">
        <v>83</v>
      </c>
      <c r="B28" s="3"/>
      <c r="C28" s="152">
        <f>+C18+C26</f>
        <v>443948</v>
      </c>
      <c r="D28" s="73">
        <f>+D18+D26</f>
        <v>422236</v>
      </c>
      <c r="E28" s="6"/>
    </row>
    <row r="29" spans="1:5" ht="13.5" thickTop="1">
      <c r="A29" s="6"/>
      <c r="B29" s="3"/>
      <c r="C29" s="72"/>
      <c r="D29" s="72"/>
      <c r="E29" s="6"/>
    </row>
    <row r="30" spans="1:4" ht="12.75">
      <c r="A30" s="47" t="s">
        <v>84</v>
      </c>
      <c r="B30" s="3"/>
      <c r="C30" s="72"/>
      <c r="D30" s="72"/>
    </row>
    <row r="31" spans="1:4" ht="12.75">
      <c r="A31" s="6" t="s">
        <v>10</v>
      </c>
      <c r="B31" s="3"/>
      <c r="C31" s="72">
        <v>191596</v>
      </c>
      <c r="D31" s="72">
        <v>191596</v>
      </c>
    </row>
    <row r="32" spans="1:4" ht="12.75">
      <c r="A32" s="98" t="s">
        <v>121</v>
      </c>
      <c r="B32" s="3"/>
      <c r="C32" s="72">
        <v>-868</v>
      </c>
      <c r="D32" s="72">
        <v>-868</v>
      </c>
    </row>
    <row r="33" spans="1:4" s="41" customFormat="1" ht="12.75">
      <c r="A33" s="98" t="s">
        <v>11</v>
      </c>
      <c r="B33" s="114"/>
      <c r="C33" s="115">
        <v>227069</v>
      </c>
      <c r="D33" s="115">
        <v>214147</v>
      </c>
    </row>
    <row r="34" spans="1:4" ht="12.75">
      <c r="A34" s="6"/>
      <c r="B34" s="3"/>
      <c r="C34" s="74"/>
      <c r="D34" s="74"/>
    </row>
    <row r="35" spans="1:4" ht="12.75">
      <c r="A35" s="48" t="s">
        <v>85</v>
      </c>
      <c r="B35" s="3"/>
      <c r="C35" s="71">
        <f>SUM(C31:C33)</f>
        <v>417797</v>
      </c>
      <c r="D35" s="71">
        <f>SUM(D31:D33)</f>
        <v>404875</v>
      </c>
    </row>
    <row r="36" spans="1:4" ht="12.75">
      <c r="A36" s="48"/>
      <c r="B36" s="3"/>
      <c r="C36" s="72"/>
      <c r="D36" s="72"/>
    </row>
    <row r="37" spans="1:4" ht="12.75">
      <c r="A37" s="48" t="s">
        <v>86</v>
      </c>
      <c r="B37" s="3"/>
      <c r="C37" s="72"/>
      <c r="D37" s="72"/>
    </row>
    <row r="38" spans="1:4" ht="12.75">
      <c r="A38" s="6"/>
      <c r="B38" s="77"/>
      <c r="C38" s="72"/>
      <c r="D38" s="72"/>
    </row>
    <row r="39" spans="1:4" ht="12.75">
      <c r="A39" s="62" t="s">
        <v>165</v>
      </c>
      <c r="B39" s="3"/>
      <c r="C39" s="72">
        <v>41</v>
      </c>
      <c r="D39" s="72">
        <v>41</v>
      </c>
    </row>
    <row r="40" spans="1:4" s="21" customFormat="1" ht="12.75">
      <c r="A40" s="45"/>
      <c r="B40" s="77"/>
      <c r="C40" s="78"/>
      <c r="D40" s="78"/>
    </row>
    <row r="41" spans="1:4" ht="12.75">
      <c r="A41" s="48" t="s">
        <v>87</v>
      </c>
      <c r="B41" s="3"/>
      <c r="C41" s="71">
        <f>SUM(C38:C40)</f>
        <v>41</v>
      </c>
      <c r="D41" s="71">
        <f>SUM(D38:D40)</f>
        <v>41</v>
      </c>
    </row>
    <row r="42" spans="1:4" ht="12.75">
      <c r="A42" s="6"/>
      <c r="B42" s="3"/>
      <c r="C42" s="72"/>
      <c r="D42" s="72"/>
    </row>
    <row r="43" spans="1:5" ht="12.75">
      <c r="A43" s="24" t="s">
        <v>106</v>
      </c>
      <c r="B43" s="3"/>
      <c r="C43" s="72">
        <v>26110</v>
      </c>
      <c r="D43" s="72">
        <v>17320</v>
      </c>
      <c r="E43" s="6"/>
    </row>
    <row r="44" spans="1:5" ht="12.75">
      <c r="A44" s="24"/>
      <c r="B44" s="3"/>
      <c r="C44" s="72"/>
      <c r="D44" s="72"/>
      <c r="E44" s="6"/>
    </row>
    <row r="45" spans="1:5" ht="12.75">
      <c r="A45" s="31" t="s">
        <v>88</v>
      </c>
      <c r="B45" s="3"/>
      <c r="C45" s="71">
        <f>SUM(C43:C44)</f>
        <v>26110</v>
      </c>
      <c r="D45" s="71">
        <f>SUM(D43:D44)</f>
        <v>17320</v>
      </c>
      <c r="E45" s="6"/>
    </row>
    <row r="46" spans="1:5" ht="12.75">
      <c r="A46" s="6"/>
      <c r="B46" s="3"/>
      <c r="C46" s="72"/>
      <c r="D46" s="72"/>
      <c r="E46" s="6"/>
    </row>
    <row r="47" spans="1:5" ht="12.75">
      <c r="A47" s="54" t="s">
        <v>115</v>
      </c>
      <c r="B47" s="3"/>
      <c r="C47" s="96">
        <f>+C41+C45</f>
        <v>26151</v>
      </c>
      <c r="D47" s="96">
        <f>+D41+D45</f>
        <v>17361</v>
      </c>
      <c r="E47" s="6"/>
    </row>
    <row r="48" spans="1:5" ht="12.75">
      <c r="A48" s="6"/>
      <c r="B48" s="3"/>
      <c r="C48" s="72"/>
      <c r="D48" s="72"/>
      <c r="E48" s="6"/>
    </row>
    <row r="49" spans="1:5" ht="13.5" thickBot="1">
      <c r="A49" s="54" t="s">
        <v>89</v>
      </c>
      <c r="B49" s="103"/>
      <c r="C49" s="152">
        <f>+C35+C47</f>
        <v>443948</v>
      </c>
      <c r="D49" s="73">
        <f>+D35+D47</f>
        <v>422236</v>
      </c>
      <c r="E49" s="6"/>
    </row>
    <row r="50" spans="1:5" ht="13.5" thickTop="1">
      <c r="A50" s="6"/>
      <c r="B50" s="3"/>
      <c r="C50" s="72"/>
      <c r="D50" s="72"/>
      <c r="E50" s="6"/>
    </row>
    <row r="51" spans="1:4" ht="12.75">
      <c r="A51" s="43" t="s">
        <v>101</v>
      </c>
      <c r="B51" s="36"/>
      <c r="C51" s="55">
        <f>+C35/190793</f>
        <v>2.1897920783257248</v>
      </c>
      <c r="D51" s="55">
        <f>+D35/190853</f>
        <v>2.1213970961944533</v>
      </c>
    </row>
    <row r="52" spans="3:4" ht="12.75">
      <c r="C52" s="52"/>
      <c r="D52" s="44"/>
    </row>
    <row r="53" spans="1:5" ht="12.75">
      <c r="A53" s="4" t="s">
        <v>150</v>
      </c>
      <c r="B53" s="10"/>
      <c r="C53" s="53"/>
      <c r="D53" s="4"/>
      <c r="E53" s="4"/>
    </row>
    <row r="54" spans="1:5" ht="12.75">
      <c r="A54" s="43" t="s">
        <v>263</v>
      </c>
      <c r="B54" s="10"/>
      <c r="C54" s="53"/>
      <c r="D54" s="4"/>
      <c r="E54" s="4"/>
    </row>
    <row r="55" spans="1:5" ht="12.75">
      <c r="A55" s="4" t="s">
        <v>96</v>
      </c>
      <c r="B55" s="10"/>
      <c r="C55" s="53"/>
      <c r="D55" s="4"/>
      <c r="E55" s="4"/>
    </row>
    <row r="56" ht="12.75">
      <c r="C56" s="70"/>
    </row>
    <row r="57" ht="12.75">
      <c r="C57" s="70"/>
    </row>
    <row r="58" ht="12.75">
      <c r="C58" s="70"/>
    </row>
  </sheetData>
  <sheetProtection/>
  <printOptions/>
  <pageMargins left="0.75" right="0.7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5">
      <selection activeCell="A53" sqref="A53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9" t="s">
        <v>0</v>
      </c>
      <c r="B1" s="9"/>
    </row>
    <row r="2" spans="1:2" ht="12.75">
      <c r="A2" s="25" t="s">
        <v>5</v>
      </c>
      <c r="B2" s="25"/>
    </row>
    <row r="4" ht="12.75">
      <c r="A4" s="43" t="s">
        <v>307</v>
      </c>
    </row>
    <row r="6" spans="1:2" ht="12.75">
      <c r="A6" s="5" t="s">
        <v>12</v>
      </c>
      <c r="B6" s="5"/>
    </row>
    <row r="7" spans="1:2" ht="12.75">
      <c r="A7" s="5"/>
      <c r="B7" s="5"/>
    </row>
    <row r="8" spans="3:9" ht="12.75">
      <c r="C8" s="180" t="s">
        <v>125</v>
      </c>
      <c r="D8" s="179"/>
      <c r="E8" s="179"/>
      <c r="F8" s="179"/>
      <c r="G8" s="179"/>
      <c r="H8" s="179"/>
      <c r="I8" s="179"/>
    </row>
    <row r="9" spans="3:9" ht="12.75">
      <c r="C9" s="108"/>
      <c r="D9" s="36"/>
      <c r="E9" s="36"/>
      <c r="F9" s="36"/>
      <c r="G9" s="36"/>
      <c r="H9" s="36"/>
      <c r="I9" s="36"/>
    </row>
    <row r="10" spans="3:8" ht="12.75">
      <c r="C10" s="60" t="s">
        <v>126</v>
      </c>
      <c r="E10" s="20"/>
      <c r="F10" s="20"/>
      <c r="G10" s="20"/>
      <c r="H10" s="4" t="s">
        <v>13</v>
      </c>
    </row>
    <row r="11" spans="3:8" ht="12.75">
      <c r="C11" s="60"/>
      <c r="E11" s="20"/>
      <c r="F11" s="20"/>
      <c r="G11" s="20"/>
      <c r="H11" s="4"/>
    </row>
    <row r="12" spans="1:9" ht="12.75">
      <c r="A12" s="50" t="s">
        <v>80</v>
      </c>
      <c r="B12" s="36"/>
      <c r="C12" s="10" t="s">
        <v>14</v>
      </c>
      <c r="D12" s="10" t="s">
        <v>15</v>
      </c>
      <c r="E12" s="10" t="s">
        <v>16</v>
      </c>
      <c r="F12" s="10" t="s">
        <v>17</v>
      </c>
      <c r="G12" s="10" t="s">
        <v>117</v>
      </c>
      <c r="H12" s="10" t="s">
        <v>18</v>
      </c>
      <c r="I12" s="10" t="s">
        <v>19</v>
      </c>
    </row>
    <row r="13" spans="3:9" ht="12.75">
      <c r="C13" s="17" t="s">
        <v>20</v>
      </c>
      <c r="D13" s="17" t="s">
        <v>21</v>
      </c>
      <c r="E13" s="17" t="s">
        <v>22</v>
      </c>
      <c r="F13" s="17" t="s">
        <v>22</v>
      </c>
      <c r="G13" s="17" t="s">
        <v>118</v>
      </c>
      <c r="H13" s="119" t="s">
        <v>159</v>
      </c>
      <c r="I13" s="10" t="s">
        <v>95</v>
      </c>
    </row>
    <row r="14" spans="1:9" ht="13.5" thickBot="1">
      <c r="A14" s="13"/>
      <c r="B14" s="13"/>
      <c r="C14" s="19"/>
      <c r="D14" s="19"/>
      <c r="E14" s="19"/>
      <c r="F14" s="19"/>
      <c r="G14" s="19"/>
      <c r="H14" s="19"/>
      <c r="I14" s="19"/>
    </row>
    <row r="15" spans="3:9" ht="12.75">
      <c r="C15" s="18"/>
      <c r="D15" s="18"/>
      <c r="E15" s="18"/>
      <c r="F15" s="18"/>
      <c r="G15" s="18"/>
      <c r="H15" s="18"/>
      <c r="I15" s="18"/>
    </row>
    <row r="16" spans="1:9" ht="12.75">
      <c r="A16" s="43" t="s">
        <v>227</v>
      </c>
      <c r="B16" s="21"/>
      <c r="C16" s="12">
        <v>191596</v>
      </c>
      <c r="D16" s="12">
        <v>15960</v>
      </c>
      <c r="E16" s="12">
        <v>818</v>
      </c>
      <c r="F16" s="12">
        <v>500</v>
      </c>
      <c r="G16" s="12">
        <v>-782</v>
      </c>
      <c r="H16" s="12">
        <v>176771</v>
      </c>
      <c r="I16" s="12">
        <f>SUM(C16:H16)</f>
        <v>384863</v>
      </c>
    </row>
    <row r="17" spans="1:9" ht="12.75">
      <c r="A17" s="43"/>
      <c r="B17" s="21"/>
      <c r="C17" s="61"/>
      <c r="D17" s="32"/>
      <c r="E17" s="32"/>
      <c r="F17" s="32"/>
      <c r="G17" s="32"/>
      <c r="H17" s="32"/>
      <c r="I17" s="32"/>
    </row>
    <row r="18" spans="1:9" ht="12.75">
      <c r="A18" s="137" t="s">
        <v>274</v>
      </c>
      <c r="B18" s="21"/>
      <c r="C18" s="61"/>
      <c r="D18" s="32"/>
      <c r="E18" s="32"/>
      <c r="F18" s="32"/>
      <c r="G18" s="32">
        <v>-86</v>
      </c>
      <c r="H18" s="32"/>
      <c r="I18" s="12">
        <f>SUM(C18:H18)</f>
        <v>-86</v>
      </c>
    </row>
    <row r="19" spans="1:9" ht="12.75">
      <c r="A19" s="43"/>
      <c r="B19" s="21"/>
      <c r="C19" s="61"/>
      <c r="D19" s="32"/>
      <c r="E19" s="32"/>
      <c r="F19" s="32"/>
      <c r="G19" s="32"/>
      <c r="H19" s="32"/>
      <c r="I19" s="32"/>
    </row>
    <row r="20" spans="1:9" ht="12.75">
      <c r="A20" s="137" t="s">
        <v>68</v>
      </c>
      <c r="B20" s="21"/>
      <c r="C20" s="61"/>
      <c r="D20" s="32"/>
      <c r="E20" s="32"/>
      <c r="F20" s="32"/>
      <c r="G20" s="32"/>
      <c r="H20" s="32">
        <v>-7154</v>
      </c>
      <c r="I20" s="12">
        <f>SUM(C20:H20)</f>
        <v>-7154</v>
      </c>
    </row>
    <row r="21" spans="1:9" ht="12.75">
      <c r="A21" s="43"/>
      <c r="B21" s="21"/>
      <c r="C21" s="61"/>
      <c r="D21" s="32"/>
      <c r="E21" s="32"/>
      <c r="F21" s="32"/>
      <c r="G21" s="32"/>
      <c r="H21" s="32"/>
      <c r="I21" s="32"/>
    </row>
    <row r="22" spans="1:9" s="41" customFormat="1" ht="15" customHeight="1">
      <c r="A22" s="41" t="s">
        <v>195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26532</v>
      </c>
      <c r="I22" s="116">
        <f>SUM(C22:H22)</f>
        <v>26532</v>
      </c>
    </row>
    <row r="23" spans="3:9" ht="18" customHeight="1">
      <c r="C23" s="12"/>
      <c r="D23" s="12"/>
      <c r="E23" s="12"/>
      <c r="F23" s="12"/>
      <c r="G23" s="12"/>
      <c r="H23" s="12"/>
      <c r="I23" s="12"/>
    </row>
    <row r="24" spans="1:9" ht="15" customHeight="1" thickBot="1">
      <c r="A24" s="95" t="s">
        <v>311</v>
      </c>
      <c r="B24" s="8"/>
      <c r="C24" s="39">
        <f aca="true" t="shared" si="0" ref="C24:I24">SUM(C16:C23)</f>
        <v>191596</v>
      </c>
      <c r="D24" s="39">
        <f t="shared" si="0"/>
        <v>15960</v>
      </c>
      <c r="E24" s="39">
        <f t="shared" si="0"/>
        <v>818</v>
      </c>
      <c r="F24" s="39">
        <f t="shared" si="0"/>
        <v>500</v>
      </c>
      <c r="G24" s="39">
        <f t="shared" si="0"/>
        <v>-868</v>
      </c>
      <c r="H24" s="39">
        <f t="shared" si="0"/>
        <v>196149</v>
      </c>
      <c r="I24" s="39">
        <f t="shared" si="0"/>
        <v>404155</v>
      </c>
    </row>
    <row r="25" spans="3:9" ht="15" customHeight="1">
      <c r="C25" s="11"/>
      <c r="D25" s="11"/>
      <c r="E25" s="11"/>
      <c r="F25" s="11"/>
      <c r="G25" s="11"/>
      <c r="H25" s="11"/>
      <c r="I25" s="11"/>
    </row>
    <row r="26" spans="1:9" ht="12.75">
      <c r="A26" s="21"/>
      <c r="B26" s="21"/>
      <c r="C26" s="61"/>
      <c r="D26" s="32"/>
      <c r="E26" s="32"/>
      <c r="F26" s="32"/>
      <c r="G26" s="32"/>
      <c r="H26" s="32"/>
      <c r="I26" s="32"/>
    </row>
    <row r="27" spans="1:9" ht="15" customHeight="1">
      <c r="A27" s="43" t="s">
        <v>268</v>
      </c>
      <c r="B27" s="21"/>
      <c r="C27" s="12">
        <v>191596</v>
      </c>
      <c r="D27" s="12">
        <v>15960</v>
      </c>
      <c r="E27" s="12">
        <v>818</v>
      </c>
      <c r="F27" s="12">
        <v>500</v>
      </c>
      <c r="G27" s="12">
        <v>-868</v>
      </c>
      <c r="H27" s="12">
        <v>196869</v>
      </c>
      <c r="I27" s="12">
        <f>SUM(C27:H27)</f>
        <v>404875</v>
      </c>
    </row>
    <row r="28" spans="1:9" s="6" customFormat="1" ht="15" customHeight="1">
      <c r="A28" s="45"/>
      <c r="B28" s="45"/>
      <c r="C28" s="12"/>
      <c r="D28" s="12"/>
      <c r="E28" s="12"/>
      <c r="F28" s="12"/>
      <c r="G28" s="12"/>
      <c r="H28" s="12"/>
      <c r="I28" s="12"/>
    </row>
    <row r="29" spans="1:9" s="6" customFormat="1" ht="15" customHeight="1">
      <c r="A29" s="137" t="s">
        <v>68</v>
      </c>
      <c r="B29" s="45"/>
      <c r="C29" s="12"/>
      <c r="D29" s="12"/>
      <c r="E29" s="12"/>
      <c r="F29" s="12"/>
      <c r="G29" s="12"/>
      <c r="H29" s="12">
        <v>-7154</v>
      </c>
      <c r="I29" s="116">
        <f>SUM(C29:H29)</f>
        <v>-7154</v>
      </c>
    </row>
    <row r="30" spans="1:9" s="6" customFormat="1" ht="15" customHeight="1">
      <c r="A30" s="45"/>
      <c r="B30" s="45"/>
      <c r="C30" s="12"/>
      <c r="D30" s="12"/>
      <c r="E30" s="12"/>
      <c r="F30" s="12"/>
      <c r="G30" s="12"/>
      <c r="H30" s="12"/>
      <c r="I30" s="12"/>
    </row>
    <row r="31" spans="1:10" s="41" customFormat="1" ht="15" customHeight="1">
      <c r="A31" s="41" t="s">
        <v>195</v>
      </c>
      <c r="C31" s="116">
        <v>0</v>
      </c>
      <c r="D31" s="116">
        <v>0</v>
      </c>
      <c r="E31" s="116">
        <v>0</v>
      </c>
      <c r="F31" s="116">
        <v>0</v>
      </c>
      <c r="G31" s="116"/>
      <c r="H31" s="116">
        <f>PL!$F$37</f>
        <v>20076</v>
      </c>
      <c r="I31" s="116">
        <f>SUM(C31:H31)</f>
        <v>20076</v>
      </c>
      <c r="J31" s="98"/>
    </row>
    <row r="32" spans="3:10" ht="15" customHeight="1">
      <c r="C32" s="12"/>
      <c r="D32" s="12"/>
      <c r="E32" s="12"/>
      <c r="F32" s="12"/>
      <c r="G32" s="12"/>
      <c r="H32" s="12"/>
      <c r="I32" s="12"/>
      <c r="J32" s="6"/>
    </row>
    <row r="33" spans="1:9" ht="15" customHeight="1" thickBot="1">
      <c r="A33" s="95" t="s">
        <v>312</v>
      </c>
      <c r="B33" s="8"/>
      <c r="C33" s="39">
        <f aca="true" t="shared" si="1" ref="C33:H33">SUM(C27:C32)</f>
        <v>191596</v>
      </c>
      <c r="D33" s="39">
        <f t="shared" si="1"/>
        <v>15960</v>
      </c>
      <c r="E33" s="39">
        <f t="shared" si="1"/>
        <v>818</v>
      </c>
      <c r="F33" s="39">
        <f t="shared" si="1"/>
        <v>500</v>
      </c>
      <c r="G33" s="39">
        <f t="shared" si="1"/>
        <v>-868</v>
      </c>
      <c r="H33" s="39">
        <f t="shared" si="1"/>
        <v>209791</v>
      </c>
      <c r="I33" s="39">
        <f>SUM(I27:I32)</f>
        <v>417797</v>
      </c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5" customHeight="1">
      <c r="C35" s="11"/>
      <c r="D35" s="11"/>
      <c r="E35" s="11"/>
      <c r="F35" s="11"/>
      <c r="G35" s="11"/>
      <c r="H35" s="11"/>
      <c r="I35" s="11"/>
    </row>
    <row r="36" spans="3:9" ht="15" customHeight="1">
      <c r="C36" s="11"/>
      <c r="D36" s="11"/>
      <c r="E36" s="11"/>
      <c r="F36" s="11"/>
      <c r="G36" s="11"/>
      <c r="H36" s="11"/>
      <c r="I36" s="11"/>
    </row>
    <row r="37" spans="3:9" ht="12.75">
      <c r="C37" s="11"/>
      <c r="D37" s="11"/>
      <c r="E37" s="11"/>
      <c r="F37" s="11"/>
      <c r="G37" s="11"/>
      <c r="H37" s="11"/>
      <c r="I37" s="11"/>
    </row>
    <row r="38" spans="3:9" ht="12.75">
      <c r="C38" s="22"/>
      <c r="D38" s="22"/>
      <c r="E38" s="22"/>
      <c r="F38" s="22"/>
      <c r="G38" s="22"/>
      <c r="H38" s="22"/>
      <c r="I38" s="22"/>
    </row>
    <row r="39" spans="1:2" ht="12.75">
      <c r="A39" s="4" t="s">
        <v>97</v>
      </c>
      <c r="B39" s="4"/>
    </row>
    <row r="40" spans="1:2" ht="12.75">
      <c r="A40" s="26" t="s">
        <v>264</v>
      </c>
      <c r="B40" s="26"/>
    </row>
    <row r="41" ht="12.75">
      <c r="A41" s="43"/>
    </row>
  </sheetData>
  <sheetProtection/>
  <mergeCells count="1">
    <mergeCell ref="C8:I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40">
      <selection activeCell="A47" sqref="A47"/>
    </sheetView>
  </sheetViews>
  <sheetFormatPr defaultColWidth="9.140625" defaultRowHeight="12.75"/>
  <cols>
    <col min="1" max="1" width="52.28125" style="0" customWidth="1"/>
    <col min="2" max="2" width="20.8515625" style="37" customWidth="1"/>
    <col min="3" max="3" width="3.140625" style="0" customWidth="1"/>
    <col min="4" max="4" width="20.57421875" style="41" bestFit="1" customWidth="1"/>
    <col min="5" max="5" width="9.140625" style="41" customWidth="1"/>
  </cols>
  <sheetData>
    <row r="1" ht="12.75">
      <c r="A1" s="9" t="s">
        <v>0</v>
      </c>
    </row>
    <row r="2" ht="12.75">
      <c r="A2" s="25" t="s">
        <v>5</v>
      </c>
    </row>
    <row r="4" ht="12.75">
      <c r="A4" s="43" t="s">
        <v>307</v>
      </c>
    </row>
    <row r="6" ht="12.75">
      <c r="A6" s="7" t="s">
        <v>269</v>
      </c>
    </row>
    <row r="7" ht="12.75">
      <c r="A7" s="7"/>
    </row>
    <row r="8" spans="1:4" ht="12.75">
      <c r="A8" s="7"/>
      <c r="B8" s="36" t="s">
        <v>148</v>
      </c>
      <c r="C8" s="36"/>
      <c r="D8" s="36" t="s">
        <v>148</v>
      </c>
    </row>
    <row r="9" spans="2:4" ht="12.75">
      <c r="B9" s="36" t="s">
        <v>313</v>
      </c>
      <c r="C9" s="36"/>
      <c r="D9" s="36" t="s">
        <v>313</v>
      </c>
    </row>
    <row r="10" spans="1:4" ht="12.75">
      <c r="A10" s="50" t="s">
        <v>80</v>
      </c>
      <c r="B10" s="121" t="s">
        <v>309</v>
      </c>
      <c r="C10" s="111"/>
      <c r="D10" s="121" t="s">
        <v>310</v>
      </c>
    </row>
    <row r="11" spans="1:4" ht="13.5" thickBot="1">
      <c r="A11" s="13"/>
      <c r="B11" s="63"/>
      <c r="C11" s="64"/>
      <c r="D11" s="81"/>
    </row>
    <row r="12" spans="2:4" ht="12.75">
      <c r="B12" s="38"/>
      <c r="C12" s="35"/>
      <c r="D12" s="82"/>
    </row>
    <row r="13" spans="1:4" ht="12.75">
      <c r="A13" s="43" t="s">
        <v>107</v>
      </c>
      <c r="B13" s="38"/>
      <c r="C13" s="35"/>
      <c r="D13" s="82"/>
    </row>
    <row r="14" spans="2:4" ht="12.75">
      <c r="B14" s="38"/>
      <c r="C14" s="35"/>
      <c r="D14" s="82"/>
    </row>
    <row r="15" spans="1:4" ht="12.75">
      <c r="A15" t="s">
        <v>152</v>
      </c>
      <c r="B15" s="89">
        <v>24523</v>
      </c>
      <c r="C15" s="90"/>
      <c r="D15" s="89">
        <v>35057</v>
      </c>
    </row>
    <row r="16" spans="1:4" ht="12.75">
      <c r="A16" t="s">
        <v>116</v>
      </c>
      <c r="B16" s="65"/>
      <c r="C16" s="90"/>
      <c r="D16" s="65"/>
    </row>
    <row r="17" spans="1:4" ht="12.75">
      <c r="A17" t="s">
        <v>177</v>
      </c>
      <c r="B17" s="65">
        <v>846</v>
      </c>
      <c r="C17" s="90"/>
      <c r="D17" s="140">
        <v>660</v>
      </c>
    </row>
    <row r="18" spans="1:4" ht="12.75">
      <c r="A18" t="s">
        <v>176</v>
      </c>
      <c r="B18" s="65">
        <v>12</v>
      </c>
      <c r="C18" s="90"/>
      <c r="D18" s="140">
        <v>13</v>
      </c>
    </row>
    <row r="19" spans="1:4" ht="12.75">
      <c r="A19" s="137" t="s">
        <v>275</v>
      </c>
      <c r="B19" s="65">
        <v>0</v>
      </c>
      <c r="C19" s="90"/>
      <c r="D19" s="140">
        <v>10</v>
      </c>
    </row>
    <row r="20" spans="1:4" ht="12.75">
      <c r="A20" t="s">
        <v>266</v>
      </c>
      <c r="B20" s="65">
        <v>1441</v>
      </c>
      <c r="C20" s="90"/>
      <c r="D20" s="140">
        <v>0</v>
      </c>
    </row>
    <row r="21" spans="1:4" ht="12.75">
      <c r="A21" t="s">
        <v>174</v>
      </c>
      <c r="B21" s="65">
        <v>0</v>
      </c>
      <c r="C21" s="90"/>
      <c r="D21" s="140">
        <v>457</v>
      </c>
    </row>
    <row r="22" spans="1:4" ht="12.75">
      <c r="A22" t="s">
        <v>175</v>
      </c>
      <c r="B22" s="65">
        <v>-1029</v>
      </c>
      <c r="C22" s="90"/>
      <c r="D22" s="140">
        <v>-421</v>
      </c>
    </row>
    <row r="23" spans="1:4" ht="12.75">
      <c r="A23" t="s">
        <v>183</v>
      </c>
      <c r="B23" s="65">
        <v>0</v>
      </c>
      <c r="C23" s="90"/>
      <c r="D23" s="140">
        <v>3</v>
      </c>
    </row>
    <row r="24" spans="1:4" ht="12.75">
      <c r="A24" s="137" t="s">
        <v>280</v>
      </c>
      <c r="B24" s="65">
        <v>-418</v>
      </c>
      <c r="C24" s="90"/>
      <c r="D24" s="140">
        <v>-115</v>
      </c>
    </row>
    <row r="25" spans="1:4" ht="12.75">
      <c r="A25" s="137" t="s">
        <v>279</v>
      </c>
      <c r="B25" s="65">
        <v>-178</v>
      </c>
      <c r="C25" s="90"/>
      <c r="D25" s="140">
        <v>-10216</v>
      </c>
    </row>
    <row r="26" spans="1:4" ht="12.75">
      <c r="A26" s="137" t="s">
        <v>276</v>
      </c>
      <c r="B26" s="65">
        <v>0</v>
      </c>
      <c r="C26" s="90"/>
      <c r="D26" s="140">
        <v>-115</v>
      </c>
    </row>
    <row r="27" spans="1:4" ht="12.75">
      <c r="A27" s="85"/>
      <c r="B27" s="67"/>
      <c r="C27" s="91"/>
      <c r="D27" s="141"/>
    </row>
    <row r="28" spans="1:4" ht="12.75">
      <c r="A28" s="43" t="s">
        <v>153</v>
      </c>
      <c r="B28" s="65">
        <f>SUM(B15:B26)</f>
        <v>25197</v>
      </c>
      <c r="C28" s="90"/>
      <c r="D28" s="65">
        <f>SUM(D15:D27)</f>
        <v>25333</v>
      </c>
    </row>
    <row r="29" spans="1:4" ht="12.75">
      <c r="A29" s="85"/>
      <c r="B29" s="65"/>
      <c r="C29" s="90"/>
      <c r="D29" s="65"/>
    </row>
    <row r="30" spans="1:4" ht="12.75">
      <c r="A30" t="s">
        <v>108</v>
      </c>
      <c r="B30" s="65">
        <v>40251</v>
      </c>
      <c r="C30" s="90"/>
      <c r="D30" s="65">
        <v>-588</v>
      </c>
    </row>
    <row r="31" spans="1:4" ht="12.75">
      <c r="A31" s="85"/>
      <c r="B31" s="67"/>
      <c r="C31" s="91"/>
      <c r="D31" s="67"/>
    </row>
    <row r="32" spans="1:4" ht="12.75">
      <c r="A32" s="43" t="s">
        <v>171</v>
      </c>
      <c r="B32" s="69">
        <f>SUM(B28:B31)</f>
        <v>65448</v>
      </c>
      <c r="C32" s="90"/>
      <c r="D32" s="69">
        <f>SUM(D28:D31)</f>
        <v>24745</v>
      </c>
    </row>
    <row r="33" spans="2:4" ht="12.75">
      <c r="B33" s="65"/>
      <c r="C33" s="90"/>
      <c r="D33" s="65"/>
    </row>
    <row r="34" spans="1:4" ht="12.75">
      <c r="A34" t="s">
        <v>109</v>
      </c>
      <c r="B34" s="65">
        <v>0</v>
      </c>
      <c r="C34" s="90"/>
      <c r="D34" s="65">
        <v>-457</v>
      </c>
    </row>
    <row r="35" spans="1:4" ht="12.75" hidden="1">
      <c r="A35" t="s">
        <v>135</v>
      </c>
      <c r="B35" s="65"/>
      <c r="C35" s="90"/>
      <c r="D35" s="65">
        <v>0</v>
      </c>
    </row>
    <row r="36" spans="1:4" ht="12.75">
      <c r="A36" t="s">
        <v>110</v>
      </c>
      <c r="B36" s="65">
        <v>-5990</v>
      </c>
      <c r="C36" s="90"/>
      <c r="D36" s="65">
        <v>-7801</v>
      </c>
    </row>
    <row r="37" spans="2:4" ht="12.75">
      <c r="B37" s="67"/>
      <c r="C37" s="97"/>
      <c r="D37" s="67"/>
    </row>
    <row r="38" spans="1:4" ht="12.75">
      <c r="A38" s="43" t="s">
        <v>172</v>
      </c>
      <c r="B38" s="65">
        <f>SUM(B32:B36)</f>
        <v>59458</v>
      </c>
      <c r="C38" s="90"/>
      <c r="D38" s="65">
        <f>SUM(D32:D36)</f>
        <v>16487</v>
      </c>
    </row>
    <row r="39" spans="2:4" ht="12.75">
      <c r="B39" s="65"/>
      <c r="C39" s="90"/>
      <c r="D39" s="65"/>
    </row>
    <row r="40" spans="2:4" ht="12.75">
      <c r="B40" s="65"/>
      <c r="C40" s="90"/>
      <c r="D40" s="65"/>
    </row>
    <row r="41" spans="1:4" ht="12.75">
      <c r="A41" t="s">
        <v>111</v>
      </c>
      <c r="B41" s="92">
        <v>1029</v>
      </c>
      <c r="C41" s="91"/>
      <c r="D41" s="92">
        <v>421</v>
      </c>
    </row>
    <row r="42" spans="1:4" ht="12.75">
      <c r="A42" t="s">
        <v>122</v>
      </c>
      <c r="B42" s="93">
        <v>-3071</v>
      </c>
      <c r="C42" s="91"/>
      <c r="D42" s="93">
        <v>-545</v>
      </c>
    </row>
    <row r="43" spans="1:4" ht="12.75">
      <c r="A43" s="137" t="s">
        <v>281</v>
      </c>
      <c r="B43" s="93">
        <v>418</v>
      </c>
      <c r="C43" s="91"/>
      <c r="D43" s="93">
        <v>115</v>
      </c>
    </row>
    <row r="44" spans="1:4" ht="12.75">
      <c r="A44" s="137" t="s">
        <v>282</v>
      </c>
      <c r="B44" s="93">
        <v>185</v>
      </c>
      <c r="C44" s="91"/>
      <c r="D44" s="93">
        <v>14187</v>
      </c>
    </row>
    <row r="45" spans="1:4" ht="12.75">
      <c r="A45" s="137" t="s">
        <v>277</v>
      </c>
      <c r="B45" s="93">
        <v>0</v>
      </c>
      <c r="C45" s="91"/>
      <c r="D45" s="93">
        <v>280</v>
      </c>
    </row>
    <row r="46" spans="1:4" ht="12.75">
      <c r="A46" s="137" t="s">
        <v>353</v>
      </c>
      <c r="B46" s="94">
        <v>-30943</v>
      </c>
      <c r="C46" s="91"/>
      <c r="D46" s="94">
        <v>-3488</v>
      </c>
    </row>
    <row r="47" spans="2:4" ht="12.75">
      <c r="B47" s="66"/>
      <c r="C47" s="90"/>
      <c r="D47" s="66"/>
    </row>
    <row r="48" spans="1:4" ht="12.75">
      <c r="A48" s="43" t="s">
        <v>352</v>
      </c>
      <c r="B48" s="65">
        <f>SUM(B41:B46)</f>
        <v>-32382</v>
      </c>
      <c r="C48" s="90"/>
      <c r="D48" s="65">
        <f>SUM(D41:D46)</f>
        <v>10970</v>
      </c>
    </row>
    <row r="49" spans="2:4" ht="12.75">
      <c r="B49" s="65"/>
      <c r="C49" s="90"/>
      <c r="D49" s="65"/>
    </row>
    <row r="50" spans="1:4" ht="12.75">
      <c r="A50" s="43" t="s">
        <v>271</v>
      </c>
      <c r="B50" s="65"/>
      <c r="C50" s="90"/>
      <c r="D50" s="65"/>
    </row>
    <row r="51" spans="2:4" ht="12.75">
      <c r="B51" s="65"/>
      <c r="C51" s="90"/>
      <c r="D51" s="65"/>
    </row>
    <row r="52" spans="1:4" ht="12.75">
      <c r="A52" s="137" t="s">
        <v>317</v>
      </c>
      <c r="B52" s="92">
        <v>-7154</v>
      </c>
      <c r="C52" s="91"/>
      <c r="D52" s="92">
        <v>-7154</v>
      </c>
    </row>
    <row r="53" spans="1:4" ht="12.75">
      <c r="A53" t="s">
        <v>124</v>
      </c>
      <c r="B53" s="93">
        <v>0</v>
      </c>
      <c r="C53" s="91"/>
      <c r="D53" s="93">
        <v>-10335</v>
      </c>
    </row>
    <row r="54" spans="1:4" ht="12.75">
      <c r="A54" s="137" t="s">
        <v>278</v>
      </c>
      <c r="B54" s="94">
        <v>0</v>
      </c>
      <c r="C54" s="91"/>
      <c r="D54" s="94">
        <v>-86</v>
      </c>
    </row>
    <row r="55" spans="1:4" ht="12.75">
      <c r="A55" s="43" t="s">
        <v>272</v>
      </c>
      <c r="B55" s="66">
        <f>SUM(B52:B54)</f>
        <v>-7154</v>
      </c>
      <c r="C55" s="91"/>
      <c r="D55" s="66">
        <f>SUM(D52:D54)</f>
        <v>-17575</v>
      </c>
    </row>
    <row r="56" spans="2:4" ht="12.75">
      <c r="B56" s="67"/>
      <c r="C56" s="91"/>
      <c r="D56" s="67"/>
    </row>
    <row r="57" spans="2:4" ht="12.75">
      <c r="B57" s="65">
        <f>+B38+B48+B55</f>
        <v>19922</v>
      </c>
      <c r="C57" s="90"/>
      <c r="D57" s="65">
        <f>+D38+D48+D55</f>
        <v>9882</v>
      </c>
    </row>
    <row r="58" spans="2:4" ht="12.75">
      <c r="B58" s="65"/>
      <c r="C58" s="90"/>
      <c r="D58" s="65"/>
    </row>
    <row r="59" spans="1:4" ht="12.75">
      <c r="A59" t="s">
        <v>99</v>
      </c>
      <c r="B59" s="65">
        <v>19882</v>
      </c>
      <c r="C59" s="90"/>
      <c r="D59" s="65">
        <v>9051</v>
      </c>
    </row>
    <row r="60" spans="2:4" ht="12.75">
      <c r="B60" s="65"/>
      <c r="C60" s="90"/>
      <c r="D60" s="65"/>
    </row>
    <row r="61" spans="1:4" ht="13.5" thickBot="1">
      <c r="A61" s="137" t="s">
        <v>314</v>
      </c>
      <c r="B61" s="68">
        <f>SUM(B57:B60)</f>
        <v>39804</v>
      </c>
      <c r="C61" s="66"/>
      <c r="D61" s="68">
        <f>SUM(D57:D60)</f>
        <v>18933</v>
      </c>
    </row>
    <row r="62" spans="2:4" ht="13.5" thickTop="1">
      <c r="B62" s="87"/>
      <c r="C62" s="86"/>
      <c r="D62" s="88"/>
    </row>
    <row r="63" spans="1:4" ht="12.75">
      <c r="A63" t="s">
        <v>179</v>
      </c>
      <c r="B63" s="87"/>
      <c r="C63" s="86"/>
      <c r="D63" s="88"/>
    </row>
    <row r="64" spans="1:4" ht="12.75">
      <c r="A64" s="41" t="s">
        <v>170</v>
      </c>
      <c r="B64" s="72">
        <v>34783</v>
      </c>
      <c r="C64" s="88"/>
      <c r="D64" s="83">
        <v>15147</v>
      </c>
    </row>
    <row r="65" spans="1:4" ht="12.75">
      <c r="A65" s="41" t="s">
        <v>9</v>
      </c>
      <c r="B65" s="72">
        <v>1179</v>
      </c>
      <c r="C65" s="88"/>
      <c r="D65" s="83">
        <v>1720</v>
      </c>
    </row>
    <row r="66" spans="1:4" s="41" customFormat="1" ht="12.75">
      <c r="A66" t="s">
        <v>178</v>
      </c>
      <c r="B66" s="140">
        <v>3842</v>
      </c>
      <c r="C66" s="88"/>
      <c r="D66" s="83">
        <v>2066</v>
      </c>
    </row>
    <row r="67" spans="1:4" s="41" customFormat="1" ht="13.5" thickBot="1">
      <c r="A67"/>
      <c r="B67" s="148">
        <f>SUM(B64:B66)</f>
        <v>39804</v>
      </c>
      <c r="C67" s="149"/>
      <c r="D67" s="148">
        <f>SUM(D64:D66)</f>
        <v>18933</v>
      </c>
    </row>
    <row r="68" spans="1:4" ht="13.5" thickTop="1">
      <c r="A68" s="4" t="s">
        <v>270</v>
      </c>
      <c r="B68" s="169"/>
      <c r="C68" s="149"/>
      <c r="D68" s="169"/>
    </row>
    <row r="69" spans="1:4" ht="12.75">
      <c r="A69" s="43" t="s">
        <v>265</v>
      </c>
      <c r="B69" s="87"/>
      <c r="C69" s="86"/>
      <c r="D69" s="88"/>
    </row>
    <row r="70" ht="12.75">
      <c r="A70" s="4" t="s">
        <v>96</v>
      </c>
    </row>
    <row r="71" ht="12.75">
      <c r="C71" s="4"/>
    </row>
    <row r="72" spans="2:4" ht="12.75">
      <c r="B72" s="87"/>
      <c r="C72" s="86"/>
      <c r="D72" s="88"/>
    </row>
    <row r="73" spans="2:4" ht="12.75">
      <c r="B73" s="87"/>
      <c r="C73" s="86"/>
      <c r="D73" s="88"/>
    </row>
    <row r="74" spans="2:4" ht="12.75">
      <c r="B74" s="87"/>
      <c r="C74" s="86"/>
      <c r="D74" s="88"/>
    </row>
  </sheetData>
  <sheetProtection/>
  <printOptions/>
  <pageMargins left="0.7480314960629921" right="0.7480314960629921" top="0.984251968503937" bottom="0.984251968503937" header="0.5118110236220472" footer="0.5118110236220472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39">
      <selection activeCell="B154" sqref="B154"/>
    </sheetView>
  </sheetViews>
  <sheetFormatPr defaultColWidth="9.140625" defaultRowHeight="12.75"/>
  <cols>
    <col min="1" max="1" width="4.7109375" style="6" customWidth="1"/>
    <col min="2" max="2" width="10.140625" style="3" customWidth="1"/>
    <col min="3" max="3" width="16.7109375" style="6" customWidth="1"/>
    <col min="4" max="4" width="15.7109375" style="6" customWidth="1"/>
    <col min="5" max="5" width="15.421875" style="6" customWidth="1"/>
    <col min="6" max="6" width="14.28125" style="6" customWidth="1"/>
    <col min="7" max="7" width="13.8515625" style="6" customWidth="1"/>
    <col min="8" max="8" width="14.7109375" style="6" customWidth="1"/>
    <col min="9" max="16384" width="9.140625" style="6" customWidth="1"/>
  </cols>
  <sheetData>
    <row r="1" ht="12.75">
      <c r="A1" s="27" t="s">
        <v>23</v>
      </c>
    </row>
    <row r="2" ht="12.75">
      <c r="A2" s="27" t="s">
        <v>1</v>
      </c>
    </row>
    <row r="4" spans="1:2" ht="12.75">
      <c r="A4" s="43" t="s">
        <v>151</v>
      </c>
      <c r="B4" s="122"/>
    </row>
    <row r="5" spans="1:7" ht="13.5" thickBot="1">
      <c r="A5" s="34"/>
      <c r="B5" s="14"/>
      <c r="C5" s="13"/>
      <c r="D5" s="13"/>
      <c r="E5" s="13"/>
      <c r="F5" s="13"/>
      <c r="G5" s="13"/>
    </row>
    <row r="6" ht="12.75">
      <c r="A6" s="122"/>
    </row>
    <row r="7" spans="1:3" ht="12.75">
      <c r="A7" s="31" t="s">
        <v>24</v>
      </c>
      <c r="B7" s="31" t="s">
        <v>25</v>
      </c>
      <c r="C7" s="23"/>
    </row>
    <row r="8" s="28" customFormat="1" ht="12.75"/>
    <row r="9" spans="2:3" s="28" customFormat="1" ht="12.75">
      <c r="B9" s="28" t="s">
        <v>203</v>
      </c>
      <c r="C9" s="29"/>
    </row>
    <row r="10" s="28" customFormat="1" ht="12.75">
      <c r="B10" s="28" t="s">
        <v>204</v>
      </c>
    </row>
    <row r="11" s="28" customFormat="1" ht="12.75">
      <c r="B11" s="28" t="s">
        <v>205</v>
      </c>
    </row>
    <row r="12" s="28" customFormat="1" ht="12.75">
      <c r="B12" s="28" t="s">
        <v>206</v>
      </c>
    </row>
    <row r="13" s="28" customFormat="1" ht="12.75">
      <c r="B13" s="133" t="s">
        <v>228</v>
      </c>
    </row>
    <row r="14" s="28" customFormat="1" ht="12.75"/>
    <row r="15" s="30" customFormat="1" ht="12.75">
      <c r="B15" s="30" t="s">
        <v>207</v>
      </c>
    </row>
    <row r="16" s="30" customFormat="1" ht="12.75">
      <c r="B16" s="30" t="s">
        <v>208</v>
      </c>
    </row>
    <row r="17" s="30" customFormat="1" ht="12.75">
      <c r="B17" s="132" t="s">
        <v>229</v>
      </c>
    </row>
    <row r="18" s="30" customFormat="1" ht="12.75">
      <c r="B18" s="30" t="s">
        <v>209</v>
      </c>
    </row>
    <row r="19" s="30" customFormat="1" ht="12.75"/>
    <row r="20" s="30" customFormat="1" ht="12.75">
      <c r="B20" s="54" t="s">
        <v>161</v>
      </c>
    </row>
    <row r="21" s="30" customFormat="1" ht="12.75">
      <c r="B21" s="147" t="s">
        <v>230</v>
      </c>
    </row>
    <row r="22" s="30" customFormat="1" ht="12.75">
      <c r="B22" s="135" t="s">
        <v>231</v>
      </c>
    </row>
    <row r="23" s="30" customFormat="1" ht="12.75">
      <c r="B23" s="135" t="s">
        <v>232</v>
      </c>
    </row>
    <row r="24" s="30" customFormat="1" ht="12.75">
      <c r="B24" s="135"/>
    </row>
    <row r="25" spans="2:7" s="30" customFormat="1" ht="12.75">
      <c r="B25" s="54" t="s">
        <v>161</v>
      </c>
      <c r="C25" s="54"/>
      <c r="D25" s="54"/>
      <c r="E25" s="54"/>
      <c r="F25" s="54"/>
      <c r="G25" s="54"/>
    </row>
    <row r="26" s="30" customFormat="1" ht="12.75">
      <c r="B26" s="134" t="s">
        <v>233</v>
      </c>
    </row>
    <row r="27" s="30" customFormat="1" ht="12.75">
      <c r="B27" s="135" t="s">
        <v>234</v>
      </c>
    </row>
    <row r="28" s="30" customFormat="1" ht="12.75">
      <c r="B28" s="135" t="s">
        <v>235</v>
      </c>
    </row>
    <row r="29" s="30" customFormat="1" ht="12.75">
      <c r="B29" s="135" t="s">
        <v>236</v>
      </c>
    </row>
    <row r="30" s="30" customFormat="1" ht="12.75">
      <c r="B30" s="135" t="s">
        <v>237</v>
      </c>
    </row>
    <row r="31" s="30" customFormat="1" ht="12.75">
      <c r="B31" s="135" t="s">
        <v>238</v>
      </c>
    </row>
    <row r="32" s="30" customFormat="1" ht="12.75">
      <c r="B32" s="135" t="s">
        <v>239</v>
      </c>
    </row>
    <row r="33" s="30" customFormat="1" ht="12.75">
      <c r="B33" s="132" t="s">
        <v>240</v>
      </c>
    </row>
    <row r="34" s="30" customFormat="1" ht="12.75">
      <c r="B34" s="135" t="s">
        <v>241</v>
      </c>
    </row>
    <row r="35" s="30" customFormat="1" ht="12.75">
      <c r="B35" s="135" t="s">
        <v>243</v>
      </c>
    </row>
    <row r="36" s="30" customFormat="1" ht="12.75">
      <c r="B36" s="135" t="s">
        <v>242</v>
      </c>
    </row>
    <row r="37" s="30" customFormat="1" ht="12.75">
      <c r="B37" s="135" t="s">
        <v>247</v>
      </c>
    </row>
    <row r="38" s="30" customFormat="1" ht="12.75">
      <c r="B38" s="135" t="s">
        <v>242</v>
      </c>
    </row>
    <row r="39" s="30" customFormat="1" ht="12.75">
      <c r="B39" s="135" t="s">
        <v>248</v>
      </c>
    </row>
    <row r="40" s="30" customFormat="1" ht="12.75">
      <c r="B40" s="135" t="s">
        <v>242</v>
      </c>
    </row>
    <row r="41" s="30" customFormat="1" ht="12.75">
      <c r="B41" s="135" t="s">
        <v>249</v>
      </c>
    </row>
    <row r="42" s="30" customFormat="1" ht="12.75">
      <c r="B42" s="135" t="s">
        <v>242</v>
      </c>
    </row>
    <row r="43" s="30" customFormat="1" ht="12.75">
      <c r="B43" s="135" t="s">
        <v>251</v>
      </c>
    </row>
    <row r="44" s="30" customFormat="1" ht="12.75">
      <c r="B44" s="135" t="s">
        <v>242</v>
      </c>
    </row>
    <row r="45" s="30" customFormat="1" ht="12.75">
      <c r="B45" s="135" t="s">
        <v>244</v>
      </c>
    </row>
    <row r="46" s="30" customFormat="1" ht="12.75">
      <c r="B46" s="135" t="s">
        <v>245</v>
      </c>
    </row>
    <row r="47" s="30" customFormat="1" ht="12.75">
      <c r="B47" s="135" t="s">
        <v>246</v>
      </c>
    </row>
    <row r="48" s="30" customFormat="1" ht="12.75"/>
    <row r="49" s="30" customFormat="1" ht="12.75">
      <c r="B49" s="30" t="s">
        <v>210</v>
      </c>
    </row>
    <row r="50" s="30" customFormat="1" ht="12.75">
      <c r="B50" s="109" t="s">
        <v>211</v>
      </c>
    </row>
    <row r="51" s="30" customFormat="1" ht="12.75"/>
    <row r="52" s="30" customFormat="1" ht="12.75"/>
    <row r="53" s="30" customFormat="1" ht="12.75">
      <c r="B53" s="132" t="s">
        <v>250</v>
      </c>
    </row>
    <row r="54" s="30" customFormat="1" ht="12.75">
      <c r="B54" s="132"/>
    </row>
    <row r="55" s="30" customFormat="1" ht="12.75">
      <c r="B55" s="138" t="s">
        <v>186</v>
      </c>
    </row>
    <row r="56" s="30" customFormat="1" ht="12.75"/>
    <row r="57" s="30" customFormat="1" ht="12.75">
      <c r="B57" s="135" t="s">
        <v>187</v>
      </c>
    </row>
    <row r="58" s="30" customFormat="1" ht="12.75">
      <c r="B58" s="135" t="s">
        <v>188</v>
      </c>
    </row>
    <row r="59" s="30" customFormat="1" ht="12.75">
      <c r="B59" s="109"/>
    </row>
    <row r="60" s="30" customFormat="1" ht="12.75">
      <c r="B60" s="135" t="s">
        <v>189</v>
      </c>
    </row>
    <row r="61" s="30" customFormat="1" ht="12.75">
      <c r="B61" s="135" t="s">
        <v>190</v>
      </c>
    </row>
    <row r="62" s="30" customFormat="1" ht="12.75">
      <c r="B62" s="135" t="s">
        <v>191</v>
      </c>
    </row>
    <row r="63" s="30" customFormat="1" ht="12.75">
      <c r="B63" s="135" t="s">
        <v>192</v>
      </c>
    </row>
    <row r="64" s="30" customFormat="1" ht="12.75">
      <c r="B64" s="109"/>
    </row>
    <row r="65" s="30" customFormat="1" ht="12.75">
      <c r="B65" s="135" t="s">
        <v>197</v>
      </c>
    </row>
    <row r="66" s="30" customFormat="1" ht="12.75">
      <c r="B66" s="135" t="s">
        <v>198</v>
      </c>
    </row>
    <row r="67" s="30" customFormat="1" ht="12.75">
      <c r="B67" s="135" t="s">
        <v>356</v>
      </c>
    </row>
    <row r="68" s="30" customFormat="1" ht="12.75">
      <c r="B68" s="109"/>
    </row>
    <row r="69" s="30" customFormat="1" ht="12.75">
      <c r="B69" s="135" t="s">
        <v>212</v>
      </c>
    </row>
    <row r="70" s="30" customFormat="1" ht="12.75">
      <c r="B70" s="135" t="s">
        <v>213</v>
      </c>
    </row>
    <row r="71" s="30" customFormat="1" ht="12.75">
      <c r="B71" s="135" t="s">
        <v>357</v>
      </c>
    </row>
    <row r="72" s="30" customFormat="1" ht="12.75">
      <c r="B72" s="135" t="s">
        <v>214</v>
      </c>
    </row>
    <row r="73" s="30" customFormat="1" ht="12.75">
      <c r="B73" s="135" t="s">
        <v>215</v>
      </c>
    </row>
    <row r="74" s="30" customFormat="1" ht="12.75">
      <c r="B74" s="135" t="s">
        <v>216</v>
      </c>
    </row>
    <row r="75" s="30" customFormat="1" ht="12.75">
      <c r="B75" s="135"/>
    </row>
    <row r="76" spans="1:2" s="28" customFormat="1" ht="15" customHeight="1">
      <c r="A76" s="31" t="s">
        <v>27</v>
      </c>
      <c r="B76" s="31" t="s">
        <v>28</v>
      </c>
    </row>
    <row r="77" spans="1:2" s="28" customFormat="1" ht="12.75">
      <c r="A77" s="29"/>
      <c r="B77" s="28" t="s">
        <v>69</v>
      </c>
    </row>
    <row r="78" spans="1:2" s="28" customFormat="1" ht="15" customHeight="1">
      <c r="A78" s="29"/>
      <c r="B78" s="28" t="s">
        <v>70</v>
      </c>
    </row>
    <row r="79" s="28" customFormat="1" ht="15" customHeight="1">
      <c r="A79" s="29"/>
    </row>
    <row r="80" spans="1:2" s="28" customFormat="1" ht="15" customHeight="1">
      <c r="A80" s="31" t="s">
        <v>29</v>
      </c>
      <c r="B80" s="31" t="s">
        <v>30</v>
      </c>
    </row>
    <row r="81" s="24" customFormat="1" ht="12.75">
      <c r="B81" s="24" t="s">
        <v>31</v>
      </c>
    </row>
    <row r="82" s="28" customFormat="1" ht="15" customHeight="1">
      <c r="A82" s="29"/>
    </row>
    <row r="83" spans="1:2" s="28" customFormat="1" ht="15" customHeight="1">
      <c r="A83" s="31" t="s">
        <v>32</v>
      </c>
      <c r="B83" s="54" t="s">
        <v>33</v>
      </c>
    </row>
    <row r="84" s="28" customFormat="1" ht="14.25" customHeight="1">
      <c r="B84" s="30" t="s">
        <v>71</v>
      </c>
    </row>
    <row r="85" s="28" customFormat="1" ht="15" customHeight="1">
      <c r="A85" s="29"/>
    </row>
    <row r="86" spans="1:2" s="33" customFormat="1" ht="13.5" customHeight="1">
      <c r="A86" s="54" t="s">
        <v>34</v>
      </c>
      <c r="B86" s="54" t="s">
        <v>35</v>
      </c>
    </row>
    <row r="87" s="33" customFormat="1" ht="12.75">
      <c r="B87" s="33" t="s">
        <v>72</v>
      </c>
    </row>
    <row r="88" s="24" customFormat="1" ht="12.75">
      <c r="B88" s="24" t="s">
        <v>37</v>
      </c>
    </row>
    <row r="89" s="24" customFormat="1" ht="12.75"/>
    <row r="90" spans="1:7" s="24" customFormat="1" ht="15.75" customHeight="1">
      <c r="A90" s="54" t="s">
        <v>36</v>
      </c>
      <c r="B90" s="54" t="s">
        <v>196</v>
      </c>
      <c r="C90" s="33"/>
      <c r="D90" s="33"/>
      <c r="E90" s="33"/>
      <c r="F90" s="33"/>
      <c r="G90" s="33"/>
    </row>
    <row r="91" spans="1:7" s="133" customFormat="1" ht="15.75" customHeight="1">
      <c r="A91" s="132"/>
      <c r="B91" s="132" t="s">
        <v>252</v>
      </c>
      <c r="C91" s="132"/>
      <c r="D91" s="132"/>
      <c r="E91" s="132"/>
      <c r="F91" s="132"/>
      <c r="G91" s="132"/>
    </row>
    <row r="92" spans="1:7" s="133" customFormat="1" ht="15.75" customHeight="1">
      <c r="A92" s="132"/>
      <c r="B92" s="132" t="s">
        <v>253</v>
      </c>
      <c r="C92" s="132"/>
      <c r="D92" s="132"/>
      <c r="E92" s="132"/>
      <c r="F92" s="132"/>
      <c r="G92" s="132"/>
    </row>
    <row r="93" spans="1:7" s="133" customFormat="1" ht="15.75" customHeight="1">
      <c r="A93" s="132"/>
      <c r="B93" s="132" t="s">
        <v>254</v>
      </c>
      <c r="C93" s="132"/>
      <c r="D93" s="132"/>
      <c r="E93" s="132"/>
      <c r="F93" s="132"/>
      <c r="G93" s="132"/>
    </row>
    <row r="94" s="24" customFormat="1" ht="12.75"/>
    <row r="95" s="24" customFormat="1" ht="12.75"/>
    <row r="96" s="24" customFormat="1" ht="12.75"/>
    <row r="97" s="24" customFormat="1" ht="12.75">
      <c r="B97" s="132" t="s">
        <v>250</v>
      </c>
    </row>
    <row r="98" s="24" customFormat="1" ht="12.75"/>
    <row r="99" spans="1:7" s="24" customFormat="1" ht="12.75">
      <c r="A99" s="54" t="s">
        <v>38</v>
      </c>
      <c r="B99" s="54" t="s">
        <v>39</v>
      </c>
      <c r="C99" s="54"/>
      <c r="D99" s="54"/>
      <c r="E99" s="54"/>
      <c r="F99" s="54"/>
      <c r="G99" s="54"/>
    </row>
    <row r="100" spans="1:2" s="24" customFormat="1" ht="12.75">
      <c r="A100" s="33"/>
      <c r="B100" s="24" t="s">
        <v>40</v>
      </c>
    </row>
    <row r="101" spans="1:2" s="24" customFormat="1" ht="12.75">
      <c r="A101" s="33"/>
      <c r="B101" s="24" t="s">
        <v>41</v>
      </c>
    </row>
    <row r="102" s="24" customFormat="1" ht="13.5" customHeight="1">
      <c r="A102" s="33"/>
    </row>
    <row r="103" spans="1:7" s="31" customFormat="1" ht="12.75">
      <c r="A103" s="54" t="s">
        <v>255</v>
      </c>
      <c r="B103" s="54" t="s">
        <v>42</v>
      </c>
      <c r="C103" s="54"/>
      <c r="D103" s="33"/>
      <c r="E103" s="33"/>
      <c r="F103" s="33"/>
      <c r="G103" s="33"/>
    </row>
    <row r="104" spans="2:7" s="24" customFormat="1" ht="12.75">
      <c r="B104" s="33" t="s">
        <v>199</v>
      </c>
      <c r="C104" s="33"/>
      <c r="D104" s="33"/>
      <c r="E104" s="33"/>
      <c r="F104" s="33"/>
      <c r="G104" s="33"/>
    </row>
    <row r="105" spans="2:7" s="24" customFormat="1" ht="12.75">
      <c r="B105" s="33" t="s">
        <v>200</v>
      </c>
      <c r="C105" s="33"/>
      <c r="D105" s="33"/>
      <c r="E105" s="33"/>
      <c r="F105" s="33"/>
      <c r="G105" s="33"/>
    </row>
    <row r="106" spans="2:7" s="24" customFormat="1" ht="12.75">
      <c r="B106" s="33"/>
      <c r="C106" s="33"/>
      <c r="D106" s="33"/>
      <c r="E106" s="33"/>
      <c r="F106" s="33"/>
      <c r="G106" s="33"/>
    </row>
    <row r="107" spans="1:7" s="24" customFormat="1" ht="12.75">
      <c r="A107" s="31" t="s">
        <v>256</v>
      </c>
      <c r="B107" s="31" t="s">
        <v>43</v>
      </c>
      <c r="C107" s="31"/>
      <c r="D107" s="31"/>
      <c r="E107" s="31"/>
      <c r="F107" s="31"/>
      <c r="G107" s="31"/>
    </row>
    <row r="108" s="24" customFormat="1" ht="12.75">
      <c r="B108" s="24" t="s">
        <v>44</v>
      </c>
    </row>
    <row r="109" s="24" customFormat="1" ht="12.75"/>
    <row r="110" spans="1:7" s="24" customFormat="1" ht="12.75">
      <c r="A110" s="31" t="s">
        <v>257</v>
      </c>
      <c r="B110" s="31" t="s">
        <v>45</v>
      </c>
      <c r="C110" s="31"/>
      <c r="D110" s="31"/>
      <c r="E110" s="31"/>
      <c r="F110" s="31"/>
      <c r="G110" s="31"/>
    </row>
    <row r="111" s="24" customFormat="1" ht="12.75">
      <c r="B111" s="24" t="s">
        <v>201</v>
      </c>
    </row>
    <row r="112" s="24" customFormat="1" ht="12.75">
      <c r="B112" s="24" t="s">
        <v>202</v>
      </c>
    </row>
    <row r="113" spans="1:2" s="24" customFormat="1" ht="14.25" customHeight="1">
      <c r="A113" s="33"/>
      <c r="B113" s="133"/>
    </row>
    <row r="114" spans="1:2" s="24" customFormat="1" ht="12.75">
      <c r="A114" s="54"/>
      <c r="B114" s="24" t="s">
        <v>134</v>
      </c>
    </row>
    <row r="115" s="24" customFormat="1" ht="12.75">
      <c r="A115" s="33"/>
    </row>
    <row r="116" spans="1:7" s="24" customFormat="1" ht="12.75">
      <c r="A116" s="54" t="s">
        <v>258</v>
      </c>
      <c r="B116" s="54" t="s">
        <v>90</v>
      </c>
      <c r="C116" s="33"/>
      <c r="D116" s="33"/>
      <c r="E116" s="33"/>
      <c r="F116" s="33"/>
      <c r="G116" s="33"/>
    </row>
    <row r="117" spans="1:7" s="24" customFormat="1" ht="12.75">
      <c r="A117" s="33"/>
      <c r="B117" s="133" t="s">
        <v>259</v>
      </c>
      <c r="C117" s="30"/>
      <c r="D117" s="30"/>
      <c r="E117" s="30"/>
      <c r="F117" s="30"/>
      <c r="G117" s="30"/>
    </row>
    <row r="118" spans="1:7" s="24" customFormat="1" ht="12.75">
      <c r="A118" s="31"/>
      <c r="B118" s="132"/>
      <c r="C118" s="30"/>
      <c r="D118" s="30"/>
      <c r="E118" s="30"/>
      <c r="F118" s="30"/>
      <c r="G118" s="30"/>
    </row>
    <row r="119" spans="2:7" s="24" customFormat="1" ht="12.75">
      <c r="B119" s="132"/>
      <c r="C119" s="33"/>
      <c r="D119" s="33"/>
      <c r="E119" s="33"/>
      <c r="F119" s="33"/>
      <c r="G119" s="33"/>
    </row>
    <row r="120" spans="2:7" s="24" customFormat="1" ht="11.25" customHeight="1">
      <c r="B120" s="33"/>
      <c r="C120" s="33"/>
      <c r="D120" s="33"/>
      <c r="E120" s="33"/>
      <c r="F120" s="33"/>
      <c r="G120" s="33"/>
    </row>
    <row r="121" spans="2:7" s="31" customFormat="1" ht="12.75">
      <c r="B121" s="33"/>
      <c r="C121" s="33"/>
      <c r="D121" s="33"/>
      <c r="E121" s="33"/>
      <c r="F121" s="33"/>
      <c r="G121" s="33"/>
    </row>
    <row r="122" spans="2:7" s="24" customFormat="1" ht="12.75">
      <c r="B122" s="33"/>
      <c r="C122" s="33"/>
      <c r="D122" s="33"/>
      <c r="E122" s="33"/>
      <c r="F122" s="33"/>
      <c r="G122" s="33"/>
    </row>
    <row r="123" spans="2:7" s="24" customFormat="1" ht="12.75">
      <c r="B123" s="3"/>
      <c r="C123" s="6"/>
      <c r="D123" s="6"/>
      <c r="E123" s="6"/>
      <c r="F123" s="6"/>
      <c r="G123" s="6"/>
    </row>
    <row r="124" spans="2:7" s="31" customFormat="1" ht="12.75">
      <c r="B124" s="3"/>
      <c r="C124" s="6"/>
      <c r="D124" s="6"/>
      <c r="E124" s="6"/>
      <c r="F124" s="6"/>
      <c r="G124" s="6"/>
    </row>
    <row r="125" spans="2:7" s="24" customFormat="1" ht="12.75">
      <c r="B125" s="3"/>
      <c r="C125" s="6"/>
      <c r="D125" s="6"/>
      <c r="E125" s="6"/>
      <c r="F125" s="6"/>
      <c r="G125" s="6"/>
    </row>
    <row r="126" spans="2:7" s="24" customFormat="1" ht="12.75">
      <c r="B126" s="3"/>
      <c r="C126" s="6"/>
      <c r="D126" s="6"/>
      <c r="E126" s="6"/>
      <c r="F126" s="6"/>
      <c r="G126" s="6"/>
    </row>
    <row r="127" spans="1:7" s="33" customFormat="1" ht="12.75">
      <c r="A127" s="54"/>
      <c r="B127" s="3"/>
      <c r="C127" s="6"/>
      <c r="D127" s="6"/>
      <c r="E127" s="6"/>
      <c r="F127" s="6"/>
      <c r="G127" s="6"/>
    </row>
    <row r="128" spans="2:7" s="33" customFormat="1" ht="12.75">
      <c r="B128" s="3"/>
      <c r="C128" s="6"/>
      <c r="D128" s="6"/>
      <c r="E128" s="6"/>
      <c r="F128" s="6"/>
      <c r="G128" s="6"/>
    </row>
    <row r="129" spans="2:7" s="33" customFormat="1" ht="12.75">
      <c r="B129" s="3"/>
      <c r="C129" s="6"/>
      <c r="D129" s="6"/>
      <c r="E129" s="6"/>
      <c r="F129" s="6"/>
      <c r="G129" s="6"/>
    </row>
    <row r="130" spans="2:7" s="33" customFormat="1" ht="12.75">
      <c r="B130" s="3"/>
      <c r="C130" s="6"/>
      <c r="D130" s="6"/>
      <c r="E130" s="6"/>
      <c r="F130" s="6"/>
      <c r="G130" s="6"/>
    </row>
    <row r="131" spans="2:7" s="33" customFormat="1" ht="12.75">
      <c r="B131" s="3"/>
      <c r="C131" s="6"/>
      <c r="D131" s="6"/>
      <c r="E131" s="6"/>
      <c r="F131" s="6"/>
      <c r="G131" s="6"/>
    </row>
    <row r="132" spans="2:7" s="33" customFormat="1" ht="12.75">
      <c r="B132" s="3"/>
      <c r="C132" s="6"/>
      <c r="D132" s="6"/>
      <c r="E132" s="6"/>
      <c r="F132" s="6"/>
      <c r="G132" s="6"/>
    </row>
    <row r="133" spans="2:7" s="33" customFormat="1" ht="12.75">
      <c r="B133" s="3"/>
      <c r="C133" s="6"/>
      <c r="D133" s="6"/>
      <c r="E133" s="6"/>
      <c r="F133" s="6"/>
      <c r="G133" s="6"/>
    </row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0"/>
  <sheetViews>
    <sheetView zoomScalePageLayoutView="0" workbookViewId="0" topLeftCell="A174">
      <selection activeCell="C174" sqref="C174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8" customWidth="1"/>
    <col min="4" max="4" width="11.7109375" style="0" customWidth="1"/>
    <col min="5" max="5" width="13.140625" style="8" customWidth="1"/>
    <col min="6" max="6" width="11.7109375" style="0" customWidth="1"/>
    <col min="7" max="7" width="14.28125" style="0" customWidth="1"/>
  </cols>
  <sheetData>
    <row r="1" spans="1:5" s="6" customFormat="1" ht="12.75">
      <c r="A1" s="27" t="s">
        <v>23</v>
      </c>
      <c r="B1" s="3"/>
      <c r="C1" s="24"/>
      <c r="E1" s="24"/>
    </row>
    <row r="2" spans="1:5" s="6" customFormat="1" ht="12.75">
      <c r="A2" s="27" t="s">
        <v>1</v>
      </c>
      <c r="B2" s="3"/>
      <c r="C2" s="24"/>
      <c r="E2" s="24"/>
    </row>
    <row r="3" spans="2:5" s="6" customFormat="1" ht="12.75">
      <c r="B3" s="3"/>
      <c r="C3" s="24"/>
      <c r="E3" s="24"/>
    </row>
    <row r="4" spans="1:5" s="6" customFormat="1" ht="12.75">
      <c r="A4" s="31" t="s">
        <v>73</v>
      </c>
      <c r="B4"/>
      <c r="C4" s="24"/>
      <c r="E4" s="24"/>
    </row>
    <row r="5" spans="1:5" s="6" customFormat="1" ht="12.75">
      <c r="A5" s="31" t="s">
        <v>74</v>
      </c>
      <c r="B5" s="3"/>
      <c r="C5" s="24"/>
      <c r="E5" s="24"/>
    </row>
    <row r="6" spans="1:7" s="47" customFormat="1" ht="13.5" thickBot="1">
      <c r="A6" s="123"/>
      <c r="B6" s="124"/>
      <c r="C6" s="125"/>
      <c r="D6" s="126"/>
      <c r="E6" s="125"/>
      <c r="F6" s="126"/>
      <c r="G6" s="126"/>
    </row>
    <row r="7" s="24" customFormat="1" ht="12.75"/>
    <row r="8" spans="1:2" s="127" customFormat="1" ht="12.75">
      <c r="A8" s="127" t="s">
        <v>46</v>
      </c>
      <c r="B8" s="127" t="s">
        <v>47</v>
      </c>
    </row>
    <row r="9" s="40" customFormat="1" ht="12.75">
      <c r="B9" s="131" t="s">
        <v>339</v>
      </c>
    </row>
    <row r="10" s="40" customFormat="1" ht="12.75">
      <c r="B10" s="131" t="s">
        <v>320</v>
      </c>
    </row>
    <row r="11" s="40" customFormat="1" ht="12.75">
      <c r="B11" s="131" t="s">
        <v>321</v>
      </c>
    </row>
    <row r="12" s="40" customFormat="1" ht="12.75">
      <c r="B12" s="131" t="s">
        <v>325</v>
      </c>
    </row>
    <row r="13" s="40" customFormat="1" ht="12.75">
      <c r="B13" s="131" t="s">
        <v>322</v>
      </c>
    </row>
    <row r="14" s="40" customFormat="1" ht="12.75">
      <c r="B14" s="131"/>
    </row>
    <row r="15" spans="1:10" s="41" customFormat="1" ht="12.75">
      <c r="A15" s="127" t="s">
        <v>48</v>
      </c>
      <c r="B15" s="127" t="s">
        <v>49</v>
      </c>
      <c r="C15" s="127"/>
      <c r="D15" s="117"/>
      <c r="E15" s="127"/>
      <c r="F15" s="117"/>
      <c r="G15" s="117"/>
      <c r="H15" s="117"/>
      <c r="I15" s="117"/>
      <c r="J15" s="117"/>
    </row>
    <row r="16" spans="1:5" s="41" customFormat="1" ht="12.75">
      <c r="A16" s="40"/>
      <c r="B16" s="131" t="s">
        <v>351</v>
      </c>
      <c r="C16" s="40"/>
      <c r="E16" s="40"/>
    </row>
    <row r="17" spans="1:5" s="41" customFormat="1" ht="12.75">
      <c r="A17" s="40"/>
      <c r="B17" s="131" t="s">
        <v>354</v>
      </c>
      <c r="C17" s="40"/>
      <c r="E17" s="40"/>
    </row>
    <row r="18" spans="1:10" s="127" customFormat="1" ht="12.75">
      <c r="A18" s="40"/>
      <c r="B18" s="131" t="s">
        <v>355</v>
      </c>
      <c r="C18" s="40"/>
      <c r="D18" s="41"/>
      <c r="E18" s="40"/>
      <c r="F18" s="41"/>
      <c r="G18" s="41"/>
      <c r="H18" s="41"/>
      <c r="I18" s="41"/>
      <c r="J18" s="41"/>
    </row>
    <row r="19" spans="1:10" s="127" customFormat="1" ht="12.75">
      <c r="A19" s="40"/>
      <c r="B19" s="40"/>
      <c r="C19" s="40"/>
      <c r="D19" s="41"/>
      <c r="E19" s="40"/>
      <c r="F19" s="41"/>
      <c r="G19" s="41"/>
      <c r="H19" s="41"/>
      <c r="I19" s="41"/>
      <c r="J19" s="41"/>
    </row>
    <row r="20" spans="1:10" s="127" customFormat="1" ht="12.75">
      <c r="A20" s="40"/>
      <c r="B20" s="40"/>
      <c r="C20" s="40"/>
      <c r="D20" s="41"/>
      <c r="E20" s="40"/>
      <c r="F20" s="41"/>
      <c r="G20" s="41"/>
      <c r="H20" s="41"/>
      <c r="I20" s="41"/>
      <c r="J20" s="41"/>
    </row>
    <row r="21" spans="1:10" s="40" customFormat="1" ht="12.75">
      <c r="A21" s="127" t="s">
        <v>50</v>
      </c>
      <c r="B21" s="127" t="s">
        <v>51</v>
      </c>
      <c r="C21" s="127"/>
      <c r="D21" s="117"/>
      <c r="E21" s="127"/>
      <c r="F21" s="117"/>
      <c r="G21" s="117"/>
      <c r="H21" s="117"/>
      <c r="I21" s="117"/>
      <c r="J21" s="117"/>
    </row>
    <row r="22" spans="2:7" ht="12.75">
      <c r="B22" s="131" t="s">
        <v>324</v>
      </c>
      <c r="C22" s="40"/>
      <c r="D22" s="41"/>
      <c r="E22" s="40"/>
      <c r="F22" s="41"/>
      <c r="G22" s="41"/>
    </row>
    <row r="23" spans="2:10" s="8" customFormat="1" ht="12.75">
      <c r="B23" s="131" t="s">
        <v>323</v>
      </c>
      <c r="C23" s="40"/>
      <c r="D23" s="41"/>
      <c r="E23" s="40"/>
      <c r="F23" s="41"/>
      <c r="G23" s="41"/>
      <c r="H23"/>
      <c r="I23"/>
      <c r="J23"/>
    </row>
    <row r="24" spans="2:10" s="8" customFormat="1" ht="12.75">
      <c r="B24" s="40" t="s">
        <v>219</v>
      </c>
      <c r="C24" s="40"/>
      <c r="D24" s="41"/>
      <c r="E24" s="40"/>
      <c r="F24" s="41"/>
      <c r="G24" s="41"/>
      <c r="H24"/>
      <c r="I24"/>
      <c r="J24"/>
    </row>
    <row r="25" spans="2:10" s="8" customFormat="1" ht="12.75">
      <c r="B25" s="40"/>
      <c r="C25" s="40"/>
      <c r="D25" s="41"/>
      <c r="E25" s="40"/>
      <c r="F25" s="41"/>
      <c r="G25" s="41"/>
      <c r="H25"/>
      <c r="I25"/>
      <c r="J25"/>
    </row>
    <row r="26" spans="2:10" s="8" customFormat="1" ht="12.75">
      <c r="B26" s="40" t="s">
        <v>273</v>
      </c>
      <c r="C26" s="40"/>
      <c r="D26" s="41"/>
      <c r="E26" s="40"/>
      <c r="F26" s="41"/>
      <c r="G26" s="41"/>
      <c r="H26"/>
      <c r="I26"/>
      <c r="J26"/>
    </row>
    <row r="27" spans="2:10" s="8" customFormat="1" ht="12.75">
      <c r="B27" s="131" t="s">
        <v>221</v>
      </c>
      <c r="C27" s="40"/>
      <c r="D27" s="41"/>
      <c r="E27" s="40"/>
      <c r="F27" s="41"/>
      <c r="G27" s="41"/>
      <c r="H27"/>
      <c r="I27"/>
      <c r="J27"/>
    </row>
    <row r="28" spans="2:10" s="8" customFormat="1" ht="12.75">
      <c r="B28" s="40"/>
      <c r="C28" s="40"/>
      <c r="D28" s="41"/>
      <c r="E28" s="40"/>
      <c r="F28" s="41"/>
      <c r="G28" s="41"/>
      <c r="H28"/>
      <c r="I28"/>
      <c r="J28"/>
    </row>
    <row r="29" spans="1:10" s="8" customFormat="1" ht="12.75">
      <c r="A29" s="95" t="s">
        <v>52</v>
      </c>
      <c r="B29" s="95" t="s">
        <v>53</v>
      </c>
      <c r="C29" s="95"/>
      <c r="D29" s="95"/>
      <c r="E29" s="95"/>
      <c r="F29" s="95"/>
      <c r="G29" s="95"/>
      <c r="H29" s="95"/>
      <c r="I29" s="95"/>
      <c r="J29" s="95"/>
    </row>
    <row r="30" s="8" customFormat="1" ht="12.75">
      <c r="B30" s="8" t="s">
        <v>54</v>
      </c>
    </row>
    <row r="31" s="8" customFormat="1" ht="12.75"/>
    <row r="32" spans="1:8" s="8" customFormat="1" ht="14.25" customHeight="1">
      <c r="A32" s="127" t="s">
        <v>55</v>
      </c>
      <c r="B32" s="127" t="s">
        <v>154</v>
      </c>
      <c r="C32" s="40"/>
      <c r="D32" s="40"/>
      <c r="E32" s="40"/>
      <c r="F32" s="40"/>
      <c r="G32" s="40"/>
      <c r="H32" s="40"/>
    </row>
    <row r="33" spans="2:8" s="8" customFormat="1" ht="13.5" customHeight="1">
      <c r="B33" s="40" t="s">
        <v>180</v>
      </c>
      <c r="C33" s="40"/>
      <c r="D33" s="40"/>
      <c r="E33" s="40"/>
      <c r="F33" s="40"/>
      <c r="G33" s="40"/>
      <c r="H33" s="40"/>
    </row>
    <row r="34" spans="2:8" s="8" customFormat="1" ht="12.75">
      <c r="B34" s="40"/>
      <c r="C34" s="40"/>
      <c r="D34" s="40"/>
      <c r="E34" s="40"/>
      <c r="F34" s="40"/>
      <c r="G34" s="40"/>
      <c r="H34" s="40"/>
    </row>
    <row r="35" spans="2:8" s="8" customFormat="1" ht="12.75">
      <c r="B35" s="40"/>
      <c r="C35" s="40"/>
      <c r="D35" s="142" t="s">
        <v>217</v>
      </c>
      <c r="E35" s="142"/>
      <c r="F35" s="142" t="s">
        <v>315</v>
      </c>
      <c r="G35" s="142"/>
      <c r="H35" s="40"/>
    </row>
    <row r="36" spans="2:8" s="8" customFormat="1" ht="12.75">
      <c r="B36" s="40"/>
      <c r="C36" s="40"/>
      <c r="D36" s="143" t="s">
        <v>316</v>
      </c>
      <c r="E36" s="142"/>
      <c r="F36" s="143" t="s">
        <v>316</v>
      </c>
      <c r="G36" s="142"/>
      <c r="H36" s="40"/>
    </row>
    <row r="37" spans="2:8" s="8" customFormat="1" ht="12.75">
      <c r="B37" s="40"/>
      <c r="C37" s="40"/>
      <c r="D37" s="129">
        <v>2013</v>
      </c>
      <c r="E37" s="117">
        <v>2012</v>
      </c>
      <c r="F37" s="129">
        <v>2013</v>
      </c>
      <c r="G37" s="117">
        <v>2012</v>
      </c>
      <c r="H37" s="40"/>
    </row>
    <row r="38" spans="4:8" s="8" customFormat="1" ht="12.75">
      <c r="D38" s="129" t="s">
        <v>26</v>
      </c>
      <c r="E38" s="129" t="s">
        <v>26</v>
      </c>
      <c r="F38" s="129" t="s">
        <v>26</v>
      </c>
      <c r="G38" s="129" t="s">
        <v>26</v>
      </c>
      <c r="H38" s="40"/>
    </row>
    <row r="39" spans="2:8" s="8" customFormat="1" ht="12.75">
      <c r="B39" s="40" t="s">
        <v>193</v>
      </c>
      <c r="C39" s="40"/>
      <c r="D39" s="40"/>
      <c r="E39" s="40"/>
      <c r="F39" s="40"/>
      <c r="G39" s="40"/>
      <c r="H39" s="40"/>
    </row>
    <row r="40" spans="2:8" s="8" customFormat="1" ht="12.75">
      <c r="B40" s="40" t="s">
        <v>194</v>
      </c>
      <c r="C40" s="40"/>
      <c r="D40" s="136">
        <v>314</v>
      </c>
      <c r="E40" s="136">
        <v>229</v>
      </c>
      <c r="F40" s="136">
        <v>846</v>
      </c>
      <c r="G40" s="136">
        <v>660</v>
      </c>
      <c r="H40" s="40"/>
    </row>
    <row r="41" spans="2:8" s="8" customFormat="1" ht="12.75">
      <c r="B41" s="40" t="s">
        <v>181</v>
      </c>
      <c r="C41" s="40"/>
      <c r="D41" s="136">
        <v>4</v>
      </c>
      <c r="E41" s="136">
        <v>4</v>
      </c>
      <c r="F41" s="136">
        <v>12</v>
      </c>
      <c r="G41" s="136">
        <v>13</v>
      </c>
      <c r="H41" s="40"/>
    </row>
    <row r="42" spans="2:8" s="8" customFormat="1" ht="12.75">
      <c r="B42" s="40" t="s">
        <v>267</v>
      </c>
      <c r="C42" s="40"/>
      <c r="D42" s="136">
        <v>0</v>
      </c>
      <c r="E42" s="136">
        <v>0</v>
      </c>
      <c r="F42" s="136">
        <v>1441</v>
      </c>
      <c r="G42" s="136">
        <v>0</v>
      </c>
      <c r="H42" s="40"/>
    </row>
    <row r="43" spans="2:8" s="8" customFormat="1" ht="12.75">
      <c r="B43" s="40" t="s">
        <v>173</v>
      </c>
      <c r="C43" s="40"/>
      <c r="D43" s="136">
        <v>-324</v>
      </c>
      <c r="E43" s="136">
        <v>-116</v>
      </c>
      <c r="F43" s="136">
        <v>-1029</v>
      </c>
      <c r="G43" s="136">
        <v>-421</v>
      </c>
      <c r="H43" s="40"/>
    </row>
    <row r="44" spans="2:8" s="8" customFormat="1" ht="12.75">
      <c r="B44" s="40" t="s">
        <v>283</v>
      </c>
      <c r="C44" s="40"/>
      <c r="D44" s="136"/>
      <c r="E44" s="136"/>
      <c r="F44" s="136"/>
      <c r="G44" s="136"/>
      <c r="H44" s="40"/>
    </row>
    <row r="45" spans="2:8" s="8" customFormat="1" ht="12.75">
      <c r="B45" s="40" t="s">
        <v>284</v>
      </c>
      <c r="C45" s="40"/>
      <c r="D45" s="136">
        <v>0</v>
      </c>
      <c r="E45" s="136">
        <v>-807</v>
      </c>
      <c r="F45" s="136">
        <v>-178</v>
      </c>
      <c r="G45" s="136">
        <v>-10216</v>
      </c>
      <c r="H45" s="40"/>
    </row>
    <row r="46" spans="2:8" s="8" customFormat="1" ht="12.75">
      <c r="B46" s="40" t="s">
        <v>285</v>
      </c>
      <c r="C46" s="40"/>
      <c r="D46" s="136">
        <v>-149</v>
      </c>
      <c r="E46" s="136">
        <v>-115</v>
      </c>
      <c r="F46" s="136">
        <v>-418</v>
      </c>
      <c r="G46" s="136">
        <v>-115</v>
      </c>
      <c r="H46" s="40"/>
    </row>
    <row r="47" spans="2:8" s="8" customFormat="1" ht="12.75">
      <c r="B47" s="40" t="s">
        <v>286</v>
      </c>
      <c r="C47" s="40"/>
      <c r="D47" s="144">
        <v>0</v>
      </c>
      <c r="E47" s="136">
        <v>0</v>
      </c>
      <c r="F47" s="144">
        <v>0</v>
      </c>
      <c r="G47" s="136">
        <v>-115</v>
      </c>
      <c r="H47" s="40"/>
    </row>
    <row r="48" spans="3:8" s="8" customFormat="1" ht="12.75">
      <c r="C48" s="40"/>
      <c r="D48" s="40"/>
      <c r="E48" s="40"/>
      <c r="F48" s="40"/>
      <c r="G48" s="40"/>
      <c r="H48" s="40"/>
    </row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>
      <c r="B54" s="8" t="s">
        <v>182</v>
      </c>
    </row>
    <row r="55" s="8" customFormat="1" ht="12.75"/>
    <row r="56" spans="1:2" s="8" customFormat="1" ht="12.75">
      <c r="A56" s="127" t="s">
        <v>58</v>
      </c>
      <c r="B56" s="95" t="s">
        <v>3</v>
      </c>
    </row>
    <row r="57" s="8" customFormat="1" ht="12.75">
      <c r="B57"/>
    </row>
    <row r="58" s="8" customFormat="1" ht="13.5" customHeight="1">
      <c r="B58" s="8" t="s">
        <v>56</v>
      </c>
    </row>
    <row r="59" spans="2:7" s="8" customFormat="1" ht="12.75">
      <c r="B59" t="s">
        <v>57</v>
      </c>
      <c r="D59" s="142" t="s">
        <v>217</v>
      </c>
      <c r="E59" s="142"/>
      <c r="F59" s="142" t="s">
        <v>315</v>
      </c>
      <c r="G59" s="142"/>
    </row>
    <row r="60" spans="3:7" s="8" customFormat="1" ht="12.75">
      <c r="C60"/>
      <c r="D60" s="143" t="s">
        <v>316</v>
      </c>
      <c r="E60" s="142"/>
      <c r="F60" s="143" t="s">
        <v>316</v>
      </c>
      <c r="G60" s="142"/>
    </row>
    <row r="61" spans="3:7" s="8" customFormat="1" ht="12.75">
      <c r="C61"/>
      <c r="D61" s="129">
        <v>2013</v>
      </c>
      <c r="E61" s="117">
        <v>2012</v>
      </c>
      <c r="F61" s="129">
        <v>2013</v>
      </c>
      <c r="G61" s="117">
        <v>2012</v>
      </c>
    </row>
    <row r="62" spans="3:7" s="8" customFormat="1" ht="12.75">
      <c r="C62"/>
      <c r="D62" s="129" t="s">
        <v>26</v>
      </c>
      <c r="E62" s="129" t="s">
        <v>26</v>
      </c>
      <c r="F62" s="129" t="s">
        <v>26</v>
      </c>
      <c r="G62" s="129" t="s">
        <v>26</v>
      </c>
    </row>
    <row r="63" spans="2:7" s="8" customFormat="1" ht="12.75">
      <c r="B63" s="24" t="s">
        <v>75</v>
      </c>
      <c r="C63"/>
      <c r="D63" s="40"/>
      <c r="E63" s="41"/>
      <c r="F63" s="40"/>
      <c r="G63" s="40"/>
    </row>
    <row r="64" spans="1:10" s="40" customFormat="1" ht="12.75">
      <c r="A64" s="8"/>
      <c r="B64" s="42" t="s">
        <v>133</v>
      </c>
      <c r="C64"/>
      <c r="D64" s="139">
        <v>2088</v>
      </c>
      <c r="E64" s="84">
        <v>1662</v>
      </c>
      <c r="F64" s="139">
        <v>6013</v>
      </c>
      <c r="G64" s="84">
        <v>8769</v>
      </c>
      <c r="H64" s="8"/>
      <c r="I64" s="8"/>
      <c r="J64" s="8"/>
    </row>
    <row r="65" spans="1:10" s="40" customFormat="1" ht="12.75">
      <c r="A65" s="8"/>
      <c r="B65" s="42" t="s">
        <v>132</v>
      </c>
      <c r="C65"/>
      <c r="D65" s="165">
        <v>-1566</v>
      </c>
      <c r="E65" s="107">
        <v>-241</v>
      </c>
      <c r="F65" s="165">
        <v>-1566</v>
      </c>
      <c r="G65" s="107">
        <v>-244</v>
      </c>
      <c r="H65" s="8"/>
      <c r="I65" s="8"/>
      <c r="J65" s="8"/>
    </row>
    <row r="66" spans="1:10" s="40" customFormat="1" ht="13.5" thickBot="1">
      <c r="A66" s="8"/>
      <c r="B66" s="42"/>
      <c r="C66"/>
      <c r="D66" s="166">
        <f>SUM(D64:D65)</f>
        <v>522</v>
      </c>
      <c r="E66" s="166">
        <f>SUM(E64:E65)</f>
        <v>1421</v>
      </c>
      <c r="F66" s="166">
        <f>SUM(F64:F65)</f>
        <v>4447</v>
      </c>
      <c r="G66" s="166">
        <f>SUM(G64:G65)</f>
        <v>8525</v>
      </c>
      <c r="H66" s="8"/>
      <c r="I66" s="8"/>
      <c r="J66" s="8"/>
    </row>
    <row r="67" spans="1:10" s="40" customFormat="1" ht="13.5" thickTop="1">
      <c r="A67" s="8"/>
      <c r="B67" s="42"/>
      <c r="C67"/>
      <c r="D67" s="139"/>
      <c r="E67" s="84"/>
      <c r="F67" s="139"/>
      <c r="G67" s="84"/>
      <c r="H67" s="8"/>
      <c r="I67" s="8"/>
      <c r="J67" s="8"/>
    </row>
    <row r="68" spans="1:10" s="40" customFormat="1" ht="11.25" customHeight="1">
      <c r="A68" s="8"/>
      <c r="B68" s="42"/>
      <c r="C68"/>
      <c r="D68" s="79"/>
      <c r="E68" s="32"/>
      <c r="F68" s="79"/>
      <c r="G68" s="79"/>
      <c r="H68" s="8"/>
      <c r="I68" s="8"/>
      <c r="J68" s="8"/>
    </row>
    <row r="69" spans="1:10" s="40" customFormat="1" ht="11.25" customHeight="1">
      <c r="A69" s="127" t="s">
        <v>59</v>
      </c>
      <c r="B69" s="127" t="s">
        <v>62</v>
      </c>
      <c r="C69" s="41"/>
      <c r="D69" s="174"/>
      <c r="E69" s="175"/>
      <c r="F69" s="174"/>
      <c r="G69" s="174"/>
      <c r="H69" s="8"/>
      <c r="I69" s="8"/>
      <c r="J69" s="8"/>
    </row>
    <row r="70" spans="1:10" s="40" customFormat="1" ht="11.25" customHeight="1">
      <c r="A70" s="127"/>
      <c r="B70" s="127"/>
      <c r="C70" s="41"/>
      <c r="D70" s="174"/>
      <c r="E70" s="175"/>
      <c r="F70" s="174"/>
      <c r="G70" s="174"/>
      <c r="H70" s="8"/>
      <c r="I70" s="8"/>
      <c r="J70" s="8"/>
    </row>
    <row r="71" spans="1:10" s="40" customFormat="1" ht="13.5" customHeight="1">
      <c r="A71" s="33"/>
      <c r="B71" s="177" t="s">
        <v>291</v>
      </c>
      <c r="C71" s="178"/>
      <c r="D71" s="174"/>
      <c r="E71" s="175"/>
      <c r="F71" s="174"/>
      <c r="G71" s="174"/>
      <c r="H71" s="8"/>
      <c r="I71" s="8"/>
      <c r="J71" s="8"/>
    </row>
    <row r="72" spans="1:10" s="40" customFormat="1" ht="11.25" customHeight="1">
      <c r="A72" s="33"/>
      <c r="C72" s="41"/>
      <c r="D72" s="174"/>
      <c r="E72" s="175"/>
      <c r="F72" s="174"/>
      <c r="G72" s="174"/>
      <c r="H72" s="8"/>
      <c r="I72" s="8"/>
      <c r="J72" s="8"/>
    </row>
    <row r="73" spans="1:10" s="40" customFormat="1" ht="13.5" customHeight="1">
      <c r="A73" s="33"/>
      <c r="B73" s="40" t="s">
        <v>306</v>
      </c>
      <c r="C73" s="41"/>
      <c r="D73" s="174"/>
      <c r="E73" s="175"/>
      <c r="F73" s="174"/>
      <c r="G73" s="174"/>
      <c r="H73" s="8"/>
      <c r="I73" s="8"/>
      <c r="J73" s="8"/>
    </row>
    <row r="74" spans="1:10" s="40" customFormat="1" ht="14.25" customHeight="1">
      <c r="A74" s="33"/>
      <c r="B74" s="40" t="s">
        <v>302</v>
      </c>
      <c r="C74" s="41"/>
      <c r="D74" s="174"/>
      <c r="E74" s="175"/>
      <c r="F74" s="174"/>
      <c r="G74" s="174"/>
      <c r="H74" s="8"/>
      <c r="I74" s="8"/>
      <c r="J74" s="8"/>
    </row>
    <row r="75" spans="1:10" s="40" customFormat="1" ht="12.75" customHeight="1">
      <c r="A75" s="33"/>
      <c r="B75" s="40" t="s">
        <v>303</v>
      </c>
      <c r="C75" s="41"/>
      <c r="D75" s="174"/>
      <c r="E75" s="175"/>
      <c r="F75" s="174"/>
      <c r="G75" s="174"/>
      <c r="H75" s="8"/>
      <c r="I75" s="8"/>
      <c r="J75" s="8"/>
    </row>
    <row r="76" spans="1:10" s="40" customFormat="1" ht="11.25" customHeight="1">
      <c r="A76" s="33"/>
      <c r="B76" s="131" t="s">
        <v>297</v>
      </c>
      <c r="C76" s="41"/>
      <c r="D76" s="174"/>
      <c r="E76" s="175"/>
      <c r="F76" s="174"/>
      <c r="G76" s="174"/>
      <c r="H76" s="8"/>
      <c r="I76" s="8"/>
      <c r="J76" s="8"/>
    </row>
    <row r="77" spans="1:10" s="40" customFormat="1" ht="11.25" customHeight="1">
      <c r="A77" s="33"/>
      <c r="B77" s="40" t="s">
        <v>298</v>
      </c>
      <c r="C77" s="41"/>
      <c r="D77" s="174"/>
      <c r="E77" s="175"/>
      <c r="F77" s="174"/>
      <c r="G77" s="174"/>
      <c r="H77" s="8"/>
      <c r="I77" s="8"/>
      <c r="J77" s="8"/>
    </row>
    <row r="78" spans="1:10" s="40" customFormat="1" ht="11.25" customHeight="1">
      <c r="A78" s="33"/>
      <c r="B78" s="40" t="s">
        <v>299</v>
      </c>
      <c r="C78" s="41"/>
      <c r="D78" s="174"/>
      <c r="E78" s="175"/>
      <c r="F78" s="174"/>
      <c r="G78" s="174"/>
      <c r="H78" s="8"/>
      <c r="I78" s="8"/>
      <c r="J78" s="8"/>
    </row>
    <row r="79" spans="1:10" s="40" customFormat="1" ht="11.25" customHeight="1">
      <c r="A79" s="33"/>
      <c r="C79" s="41"/>
      <c r="D79" s="174"/>
      <c r="E79" s="175"/>
      <c r="F79" s="174"/>
      <c r="G79" s="174"/>
      <c r="H79" s="8"/>
      <c r="I79" s="8"/>
      <c r="J79" s="8"/>
    </row>
    <row r="80" spans="1:10" s="40" customFormat="1" ht="11.25" customHeight="1">
      <c r="A80" s="33"/>
      <c r="B80" s="131" t="s">
        <v>292</v>
      </c>
      <c r="C80" s="41"/>
      <c r="D80" s="174"/>
      <c r="E80" s="175"/>
      <c r="F80" s="174"/>
      <c r="G80" s="174"/>
      <c r="H80" s="8"/>
      <c r="I80" s="8"/>
      <c r="J80" s="8"/>
    </row>
    <row r="81" spans="1:10" s="40" customFormat="1" ht="11.25" customHeight="1">
      <c r="A81" s="33"/>
      <c r="B81" s="131" t="s">
        <v>293</v>
      </c>
      <c r="C81" s="41"/>
      <c r="D81" s="174"/>
      <c r="E81" s="175"/>
      <c r="F81" s="174"/>
      <c r="G81" s="174"/>
      <c r="H81" s="8"/>
      <c r="I81" s="8"/>
      <c r="J81" s="8"/>
    </row>
    <row r="82" spans="1:10" s="40" customFormat="1" ht="11.25" customHeight="1">
      <c r="A82" s="33"/>
      <c r="C82" s="41"/>
      <c r="D82" s="174"/>
      <c r="E82" s="175"/>
      <c r="F82" s="174"/>
      <c r="G82" s="174"/>
      <c r="H82" s="8"/>
      <c r="I82" s="8"/>
      <c r="J82" s="8"/>
    </row>
    <row r="83" spans="1:10" s="40" customFormat="1" ht="11.25" customHeight="1">
      <c r="A83" s="33"/>
      <c r="B83" s="131" t="s">
        <v>294</v>
      </c>
      <c r="C83" s="41"/>
      <c r="D83" s="174"/>
      <c r="E83" s="175"/>
      <c r="F83" s="174"/>
      <c r="G83" s="174"/>
      <c r="H83" s="8"/>
      <c r="I83" s="8"/>
      <c r="J83" s="8"/>
    </row>
    <row r="84" spans="1:10" s="40" customFormat="1" ht="11.25" customHeight="1">
      <c r="A84" s="33"/>
      <c r="B84" s="131" t="s">
        <v>295</v>
      </c>
      <c r="C84" s="41"/>
      <c r="D84" s="174"/>
      <c r="E84" s="175"/>
      <c r="F84" s="174"/>
      <c r="G84" s="174"/>
      <c r="H84" s="8"/>
      <c r="I84" s="8"/>
      <c r="J84" s="8"/>
    </row>
    <row r="85" spans="1:10" s="40" customFormat="1" ht="11.25" customHeight="1">
      <c r="A85" s="33"/>
      <c r="B85" s="40" t="s">
        <v>296</v>
      </c>
      <c r="C85" s="41"/>
      <c r="D85" s="174"/>
      <c r="E85" s="175"/>
      <c r="F85" s="174"/>
      <c r="G85" s="174"/>
      <c r="H85" s="8"/>
      <c r="I85" s="8"/>
      <c r="J85" s="8"/>
    </row>
    <row r="86" spans="1:10" s="40" customFormat="1" ht="11.25" customHeight="1">
      <c r="A86" s="24"/>
      <c r="B86" s="8"/>
      <c r="C86"/>
      <c r="D86" s="79"/>
      <c r="E86" s="32"/>
      <c r="F86" s="79"/>
      <c r="G86" s="79"/>
      <c r="H86" s="8"/>
      <c r="I86" s="8"/>
      <c r="J86" s="8"/>
    </row>
    <row r="87" spans="1:10" s="40" customFormat="1" ht="11.25" customHeight="1">
      <c r="A87" s="24"/>
      <c r="B87" s="8" t="s">
        <v>304</v>
      </c>
      <c r="C87"/>
      <c r="D87" s="79"/>
      <c r="E87" s="32"/>
      <c r="F87" s="79"/>
      <c r="G87" s="79"/>
      <c r="H87" s="8"/>
      <c r="I87" s="8"/>
      <c r="J87" s="8"/>
    </row>
    <row r="88" spans="1:10" s="40" customFormat="1" ht="11.25" customHeight="1">
      <c r="A88" s="24"/>
      <c r="B88" s="8" t="s">
        <v>305</v>
      </c>
      <c r="C88"/>
      <c r="D88" s="79"/>
      <c r="E88" s="32"/>
      <c r="F88" s="79"/>
      <c r="G88" s="79"/>
      <c r="H88" s="8"/>
      <c r="I88" s="8"/>
      <c r="J88" s="8"/>
    </row>
    <row r="89" spans="1:10" s="40" customFormat="1" ht="11.25" customHeight="1">
      <c r="A89" s="24"/>
      <c r="B89" s="8"/>
      <c r="C89"/>
      <c r="D89" s="79"/>
      <c r="E89" s="32"/>
      <c r="F89" s="79"/>
      <c r="G89" s="79"/>
      <c r="H89" s="8"/>
      <c r="I89" s="8"/>
      <c r="J89" s="8"/>
    </row>
    <row r="90" spans="1:10" s="40" customFormat="1" ht="11.25" customHeight="1">
      <c r="A90" s="24"/>
      <c r="B90" s="8" t="s">
        <v>300</v>
      </c>
      <c r="C90"/>
      <c r="D90" s="79"/>
      <c r="E90" s="32"/>
      <c r="F90" s="79"/>
      <c r="G90" s="79"/>
      <c r="H90" s="8"/>
      <c r="I90" s="8"/>
      <c r="J90" s="8"/>
    </row>
    <row r="91" spans="1:10" s="40" customFormat="1" ht="11.25" customHeight="1">
      <c r="A91" s="24"/>
      <c r="B91" s="8" t="s">
        <v>301</v>
      </c>
      <c r="C91"/>
      <c r="D91" s="79"/>
      <c r="E91" s="32"/>
      <c r="F91" s="79"/>
      <c r="G91" s="79"/>
      <c r="H91" s="8"/>
      <c r="I91" s="8"/>
      <c r="J91" s="8"/>
    </row>
    <row r="92" spans="1:10" s="40" customFormat="1" ht="11.25" customHeight="1">
      <c r="A92" s="24"/>
      <c r="B92" s="8"/>
      <c r="C92"/>
      <c r="D92" s="79"/>
      <c r="E92" s="32"/>
      <c r="F92" s="79"/>
      <c r="G92" s="79"/>
      <c r="H92" s="8"/>
      <c r="I92" s="8"/>
      <c r="J92" s="8"/>
    </row>
    <row r="93" spans="1:10" s="40" customFormat="1" ht="11.25" customHeight="1">
      <c r="A93" s="24"/>
      <c r="B93" s="8" t="s">
        <v>328</v>
      </c>
      <c r="C93"/>
      <c r="D93" s="79"/>
      <c r="E93" s="32"/>
      <c r="F93" s="79"/>
      <c r="G93" s="79"/>
      <c r="H93" s="8"/>
      <c r="I93" s="8"/>
      <c r="J93" s="8"/>
    </row>
    <row r="94" spans="1:10" s="40" customFormat="1" ht="11.25" customHeight="1">
      <c r="A94" s="24"/>
      <c r="B94" s="8" t="s">
        <v>331</v>
      </c>
      <c r="C94"/>
      <c r="D94" s="79"/>
      <c r="E94" s="32"/>
      <c r="F94" s="79"/>
      <c r="G94" s="79"/>
      <c r="H94" s="8"/>
      <c r="I94" s="8"/>
      <c r="J94" s="8"/>
    </row>
    <row r="95" spans="1:10" s="40" customFormat="1" ht="11.25" customHeight="1">
      <c r="A95" s="24"/>
      <c r="B95" s="8" t="s">
        <v>326</v>
      </c>
      <c r="C95"/>
      <c r="D95" s="79"/>
      <c r="E95" s="32"/>
      <c r="F95" s="79"/>
      <c r="G95" s="79"/>
      <c r="H95" s="8"/>
      <c r="I95" s="8"/>
      <c r="J95" s="8"/>
    </row>
    <row r="96" spans="1:10" s="40" customFormat="1" ht="11.25" customHeight="1">
      <c r="A96" s="24"/>
      <c r="B96" s="8" t="s">
        <v>327</v>
      </c>
      <c r="C96"/>
      <c r="D96" s="79"/>
      <c r="E96" s="32"/>
      <c r="F96" s="79"/>
      <c r="G96" s="79"/>
      <c r="H96" s="8"/>
      <c r="I96" s="8"/>
      <c r="J96" s="8"/>
    </row>
    <row r="97" spans="1:10" s="40" customFormat="1" ht="11.25" customHeight="1">
      <c r="A97" s="24"/>
      <c r="B97" s="8" t="s">
        <v>329</v>
      </c>
      <c r="C97"/>
      <c r="D97" s="79"/>
      <c r="E97" s="32"/>
      <c r="F97" s="79"/>
      <c r="G97" s="79"/>
      <c r="H97" s="8"/>
      <c r="I97" s="8"/>
      <c r="J97" s="8"/>
    </row>
    <row r="98" spans="1:10" s="40" customFormat="1" ht="11.25" customHeight="1">
      <c r="A98" s="24"/>
      <c r="B98" s="8" t="s">
        <v>330</v>
      </c>
      <c r="C98"/>
      <c r="D98" s="79"/>
      <c r="E98" s="32"/>
      <c r="F98" s="79"/>
      <c r="G98" s="79"/>
      <c r="H98" s="8"/>
      <c r="I98" s="8"/>
      <c r="J98" s="8"/>
    </row>
    <row r="99" spans="1:10" s="40" customFormat="1" ht="11.25" customHeight="1">
      <c r="A99" s="24"/>
      <c r="B99" s="8" t="s">
        <v>342</v>
      </c>
      <c r="C99"/>
      <c r="D99" s="79"/>
      <c r="E99" s="32"/>
      <c r="F99" s="79"/>
      <c r="G99" s="79"/>
      <c r="H99" s="8"/>
      <c r="I99" s="8"/>
      <c r="J99" s="8"/>
    </row>
    <row r="100" spans="1:10" s="40" customFormat="1" ht="11.25" customHeight="1">
      <c r="A100" s="24"/>
      <c r="B100" s="8"/>
      <c r="C100"/>
      <c r="D100" s="79"/>
      <c r="E100" s="32"/>
      <c r="F100" s="79"/>
      <c r="G100" s="79"/>
      <c r="H100" s="8"/>
      <c r="I100" s="8"/>
      <c r="J100" s="8"/>
    </row>
    <row r="101" spans="1:10" s="40" customFormat="1" ht="11.25" customHeight="1">
      <c r="A101" s="24"/>
      <c r="B101" s="8"/>
      <c r="C101"/>
      <c r="D101" s="79"/>
      <c r="E101" s="32"/>
      <c r="F101" s="79"/>
      <c r="G101" s="79"/>
      <c r="H101" s="8"/>
      <c r="I101" s="8"/>
      <c r="J101" s="8"/>
    </row>
    <row r="102" spans="1:10" s="40" customFormat="1" ht="11.25" customHeight="1">
      <c r="A102" s="24"/>
      <c r="B102" s="8"/>
      <c r="C102"/>
      <c r="D102" s="79"/>
      <c r="E102" s="32"/>
      <c r="F102" s="79"/>
      <c r="G102" s="79"/>
      <c r="H102" s="8"/>
      <c r="I102" s="8"/>
      <c r="J102" s="8"/>
    </row>
    <row r="103" spans="1:10" s="40" customFormat="1" ht="11.25" customHeight="1">
      <c r="A103" s="24"/>
      <c r="B103" s="8" t="s">
        <v>182</v>
      </c>
      <c r="C103"/>
      <c r="D103" s="79"/>
      <c r="E103" s="32"/>
      <c r="F103" s="79"/>
      <c r="G103" s="79"/>
      <c r="H103" s="8"/>
      <c r="I103" s="8"/>
      <c r="J103" s="8"/>
    </row>
    <row r="104" spans="1:10" s="40" customFormat="1" ht="11.25" customHeight="1">
      <c r="A104" s="24"/>
      <c r="B104" s="8"/>
      <c r="C104"/>
      <c r="D104" s="79"/>
      <c r="E104" s="32"/>
      <c r="F104" s="79"/>
      <c r="G104" s="79"/>
      <c r="H104" s="8"/>
      <c r="I104" s="8"/>
      <c r="J104" s="8"/>
    </row>
    <row r="105" spans="1:10" s="40" customFormat="1" ht="11.25" customHeight="1">
      <c r="A105" s="127" t="s">
        <v>59</v>
      </c>
      <c r="B105" s="8" t="s">
        <v>343</v>
      </c>
      <c r="C105"/>
      <c r="D105" s="79"/>
      <c r="E105" s="32"/>
      <c r="F105" s="79"/>
      <c r="G105" s="79"/>
      <c r="H105" s="8"/>
      <c r="I105" s="8"/>
      <c r="J105" s="8"/>
    </row>
    <row r="106" spans="1:10" s="40" customFormat="1" ht="11.25" customHeight="1">
      <c r="A106" s="24"/>
      <c r="B106" s="8" t="s">
        <v>344</v>
      </c>
      <c r="C106"/>
      <c r="D106" s="79"/>
      <c r="E106" s="32"/>
      <c r="F106" s="79"/>
      <c r="G106" s="79"/>
      <c r="H106" s="8"/>
      <c r="I106" s="8"/>
      <c r="J106" s="8"/>
    </row>
    <row r="107" spans="1:10" s="40" customFormat="1" ht="11.25" customHeight="1">
      <c r="A107" s="24"/>
      <c r="B107" s="8" t="s">
        <v>348</v>
      </c>
      <c r="C107"/>
      <c r="D107" s="79"/>
      <c r="E107" s="32"/>
      <c r="F107" s="79"/>
      <c r="G107" s="79"/>
      <c r="H107" s="8"/>
      <c r="I107" s="8"/>
      <c r="J107" s="8"/>
    </row>
    <row r="108" spans="1:10" s="40" customFormat="1" ht="11.25" customHeight="1">
      <c r="A108" s="24"/>
      <c r="B108" s="8" t="s">
        <v>349</v>
      </c>
      <c r="C108"/>
      <c r="D108" s="79"/>
      <c r="E108" s="32"/>
      <c r="F108" s="79"/>
      <c r="G108" s="79"/>
      <c r="H108" s="8"/>
      <c r="I108" s="8"/>
      <c r="J108" s="8"/>
    </row>
    <row r="109" spans="1:10" s="40" customFormat="1" ht="11.25" customHeight="1">
      <c r="A109" s="24"/>
      <c r="B109" s="8" t="s">
        <v>332</v>
      </c>
      <c r="C109"/>
      <c r="D109" s="79"/>
      <c r="E109" s="32"/>
      <c r="F109" s="79"/>
      <c r="G109" s="79"/>
      <c r="H109" s="8"/>
      <c r="I109" s="8"/>
      <c r="J109" s="8"/>
    </row>
    <row r="110" spans="1:10" s="40" customFormat="1" ht="11.25" customHeight="1">
      <c r="A110" s="24"/>
      <c r="B110" s="8" t="s">
        <v>340</v>
      </c>
      <c r="C110"/>
      <c r="D110" s="79"/>
      <c r="E110" s="32"/>
      <c r="F110" s="79"/>
      <c r="G110" s="79"/>
      <c r="H110" s="8"/>
      <c r="I110" s="8"/>
      <c r="J110" s="8"/>
    </row>
    <row r="111" spans="1:10" s="40" customFormat="1" ht="11.25" customHeight="1">
      <c r="A111" s="24"/>
      <c r="B111" s="8" t="s">
        <v>333</v>
      </c>
      <c r="C111"/>
      <c r="D111" s="79"/>
      <c r="E111" s="32"/>
      <c r="F111" s="79"/>
      <c r="G111" s="79"/>
      <c r="H111" s="8"/>
      <c r="I111" s="8"/>
      <c r="J111" s="8"/>
    </row>
    <row r="112" spans="1:10" s="40" customFormat="1" ht="11.25" customHeight="1">
      <c r="A112" s="24"/>
      <c r="B112" s="8" t="s">
        <v>350</v>
      </c>
      <c r="C112"/>
      <c r="D112" s="79"/>
      <c r="E112" s="32"/>
      <c r="F112" s="79"/>
      <c r="G112" s="79"/>
      <c r="H112" s="8"/>
      <c r="I112" s="8"/>
      <c r="J112" s="8"/>
    </row>
    <row r="113" spans="1:10" s="40" customFormat="1" ht="11.25" customHeight="1">
      <c r="A113" s="24"/>
      <c r="B113" s="8"/>
      <c r="C113"/>
      <c r="D113" s="79"/>
      <c r="E113" s="32"/>
      <c r="F113" s="79"/>
      <c r="G113" s="79"/>
      <c r="H113" s="8"/>
      <c r="I113" s="8"/>
      <c r="J113" s="8"/>
    </row>
    <row r="114" spans="1:10" s="40" customFormat="1" ht="11.25" customHeight="1">
      <c r="A114" s="24"/>
      <c r="B114" s="8" t="s">
        <v>334</v>
      </c>
      <c r="C114"/>
      <c r="D114" s="79"/>
      <c r="E114" s="32"/>
      <c r="F114" s="79"/>
      <c r="G114" s="79"/>
      <c r="H114" s="8"/>
      <c r="I114" s="8"/>
      <c r="J114" s="8"/>
    </row>
    <row r="115" spans="1:10" s="40" customFormat="1" ht="11.25" customHeight="1">
      <c r="A115" s="24"/>
      <c r="B115" s="8" t="s">
        <v>347</v>
      </c>
      <c r="C115"/>
      <c r="D115" s="79"/>
      <c r="E115" s="32"/>
      <c r="F115" s="79"/>
      <c r="G115" s="79"/>
      <c r="H115" s="8"/>
      <c r="I115" s="8"/>
      <c r="J115" s="8"/>
    </row>
    <row r="116" spans="1:10" s="40" customFormat="1" ht="11.25" customHeight="1">
      <c r="A116" s="24"/>
      <c r="B116" s="8" t="s">
        <v>335</v>
      </c>
      <c r="C116"/>
      <c r="D116" s="79"/>
      <c r="E116" s="32"/>
      <c r="F116" s="79"/>
      <c r="G116" s="79"/>
      <c r="H116" s="8"/>
      <c r="I116" s="8"/>
      <c r="J116" s="8"/>
    </row>
    <row r="117" spans="1:10" s="40" customFormat="1" ht="11.25" customHeight="1">
      <c r="A117" s="24"/>
      <c r="B117" s="8" t="s">
        <v>336</v>
      </c>
      <c r="C117"/>
      <c r="D117" s="79"/>
      <c r="E117" s="32"/>
      <c r="F117" s="79"/>
      <c r="G117" s="79"/>
      <c r="H117" s="8"/>
      <c r="I117" s="8"/>
      <c r="J117" s="8"/>
    </row>
    <row r="118" spans="1:10" s="40" customFormat="1" ht="11.25" customHeight="1">
      <c r="A118" s="24"/>
      <c r="B118" s="8"/>
      <c r="C118"/>
      <c r="D118" s="79"/>
      <c r="E118" s="32"/>
      <c r="F118" s="79"/>
      <c r="G118" s="79"/>
      <c r="H118" s="8"/>
      <c r="I118" s="8"/>
      <c r="J118" s="8"/>
    </row>
    <row r="119" spans="1:10" s="40" customFormat="1" ht="11.25" customHeight="1">
      <c r="A119" s="24"/>
      <c r="B119" s="8" t="s">
        <v>345</v>
      </c>
      <c r="C119"/>
      <c r="D119" s="79"/>
      <c r="E119" s="32"/>
      <c r="F119" s="79"/>
      <c r="G119" s="79"/>
      <c r="H119" s="8"/>
      <c r="I119" s="8"/>
      <c r="J119" s="8"/>
    </row>
    <row r="120" spans="1:10" s="40" customFormat="1" ht="11.25" customHeight="1">
      <c r="A120" s="24"/>
      <c r="B120" s="8" t="s">
        <v>346</v>
      </c>
      <c r="C120"/>
      <c r="D120" s="79"/>
      <c r="E120" s="32"/>
      <c r="F120" s="79"/>
      <c r="G120" s="79"/>
      <c r="H120" s="8"/>
      <c r="I120" s="8"/>
      <c r="J120" s="8"/>
    </row>
    <row r="121" spans="1:10" s="40" customFormat="1" ht="11.25" customHeight="1">
      <c r="A121" s="24"/>
      <c r="B121" s="8" t="s">
        <v>341</v>
      </c>
      <c r="C121"/>
      <c r="D121" s="79"/>
      <c r="E121" s="32"/>
      <c r="F121" s="79"/>
      <c r="G121" s="79"/>
      <c r="H121" s="8"/>
      <c r="I121" s="8"/>
      <c r="J121" s="8"/>
    </row>
    <row r="122" spans="1:10" s="40" customFormat="1" ht="11.25" customHeight="1">
      <c r="A122" s="24"/>
      <c r="B122" s="8" t="s">
        <v>337</v>
      </c>
      <c r="C122"/>
      <c r="D122" s="79"/>
      <c r="E122" s="32"/>
      <c r="F122" s="79"/>
      <c r="G122" s="79"/>
      <c r="H122" s="8"/>
      <c r="I122" s="8"/>
      <c r="J122" s="8"/>
    </row>
    <row r="123" spans="1:10" s="40" customFormat="1" ht="11.25" customHeight="1">
      <c r="A123" s="24"/>
      <c r="B123" s="8"/>
      <c r="C123"/>
      <c r="D123" s="79"/>
      <c r="E123" s="32"/>
      <c r="F123" s="79"/>
      <c r="G123" s="79"/>
      <c r="H123" s="8"/>
      <c r="I123" s="8"/>
      <c r="J123" s="8"/>
    </row>
    <row r="124" spans="1:10" s="40" customFormat="1" ht="11.25" customHeight="1">
      <c r="A124" s="24"/>
      <c r="B124" s="8"/>
      <c r="C124"/>
      <c r="D124" s="79"/>
      <c r="E124" s="32"/>
      <c r="F124" s="79"/>
      <c r="G124" s="79"/>
      <c r="H124" s="8"/>
      <c r="I124" s="8"/>
      <c r="J124" s="8"/>
    </row>
    <row r="125" spans="1:10" s="24" customFormat="1" ht="12.75">
      <c r="A125" s="127" t="s">
        <v>61</v>
      </c>
      <c r="B125" s="127" t="s">
        <v>100</v>
      </c>
      <c r="C125" s="8"/>
      <c r="D125" s="8"/>
      <c r="E125" s="8"/>
      <c r="F125" s="8"/>
      <c r="G125" s="8"/>
      <c r="H125" s="8"/>
      <c r="I125" s="8"/>
      <c r="J125" s="8"/>
    </row>
    <row r="126" spans="1:10" s="6" customFormat="1" ht="12.75">
      <c r="A126" s="98"/>
      <c r="B126" s="151" t="s">
        <v>222</v>
      </c>
      <c r="C126" s="8"/>
      <c r="D126" s="8"/>
      <c r="E126" s="8"/>
      <c r="F126" s="8"/>
      <c r="G126" s="8"/>
      <c r="H126" s="8"/>
      <c r="I126" s="8"/>
      <c r="J126" s="8"/>
    </row>
    <row r="127" spans="1:10" s="98" customFormat="1" ht="12.75">
      <c r="A127" s="6"/>
      <c r="B127" s="133" t="s">
        <v>223</v>
      </c>
      <c r="C127" s="40"/>
      <c r="D127" s="40"/>
      <c r="E127" s="40"/>
      <c r="F127" s="40"/>
      <c r="G127" s="40"/>
      <c r="H127" s="40"/>
      <c r="I127" s="40"/>
      <c r="J127" s="40"/>
    </row>
    <row r="128" spans="1:10" s="41" customFormat="1" ht="12.75">
      <c r="A128" s="6"/>
      <c r="B128" s="8"/>
      <c r="C128" s="24"/>
      <c r="D128" s="6"/>
      <c r="E128" s="84"/>
      <c r="F128" s="6"/>
      <c r="G128"/>
      <c r="H128" s="6"/>
      <c r="I128" s="6"/>
      <c r="J128" s="6"/>
    </row>
    <row r="129" spans="1:10" s="41" customFormat="1" ht="12.75">
      <c r="A129" s="6"/>
      <c r="B129" s="8"/>
      <c r="C129" s="24"/>
      <c r="D129" s="6"/>
      <c r="E129" s="84"/>
      <c r="F129" s="6"/>
      <c r="G129"/>
      <c r="H129" s="6"/>
      <c r="I129" s="6"/>
      <c r="J129" s="6"/>
    </row>
    <row r="130" spans="1:5" ht="12.75">
      <c r="A130" s="127" t="s">
        <v>63</v>
      </c>
      <c r="B130" s="117" t="s">
        <v>66</v>
      </c>
      <c r="E130" s="40"/>
    </row>
    <row r="131" spans="1:5" ht="12.75">
      <c r="A131" s="37"/>
      <c r="B131" s="41" t="s">
        <v>168</v>
      </c>
      <c r="E131" s="40"/>
    </row>
    <row r="132" spans="2:7" ht="12.75">
      <c r="B132" s="41" t="s">
        <v>169</v>
      </c>
      <c r="C132" s="40"/>
      <c r="D132" s="41"/>
      <c r="E132" s="40"/>
      <c r="F132" s="41"/>
      <c r="G132" s="41"/>
    </row>
    <row r="133" spans="1:7" ht="12.75">
      <c r="A133" s="37"/>
      <c r="B133" s="41" t="s">
        <v>185</v>
      </c>
      <c r="C133" s="40"/>
      <c r="D133" s="41"/>
      <c r="E133" s="40"/>
      <c r="F133" s="41"/>
      <c r="G133" s="41"/>
    </row>
    <row r="134" spans="1:7" ht="12.75">
      <c r="A134" s="37"/>
      <c r="B134" s="41" t="s">
        <v>184</v>
      </c>
      <c r="C134" s="40"/>
      <c r="D134" s="41"/>
      <c r="E134" s="40"/>
      <c r="F134" s="41"/>
      <c r="G134" s="41"/>
    </row>
    <row r="135" spans="1:7" ht="12.75">
      <c r="A135" s="37"/>
      <c r="B135" s="168" t="s">
        <v>260</v>
      </c>
      <c r="C135" s="40"/>
      <c r="D135" s="41"/>
      <c r="E135" s="40"/>
      <c r="F135" s="41"/>
      <c r="G135" s="41"/>
    </row>
    <row r="136" spans="1:7" ht="12.75">
      <c r="A136" s="8"/>
      <c r="B136" s="137" t="s">
        <v>261</v>
      </c>
      <c r="C136" s="40"/>
      <c r="D136" s="41"/>
      <c r="E136" s="40"/>
      <c r="F136" s="41"/>
      <c r="G136" s="41"/>
    </row>
    <row r="137" spans="1:2" ht="12.75">
      <c r="A137" s="8"/>
      <c r="B137" s="137" t="s">
        <v>262</v>
      </c>
    </row>
    <row r="139" spans="1:2" ht="12.75">
      <c r="A139" s="8"/>
      <c r="B139" s="8"/>
    </row>
    <row r="140" spans="1:2" ht="12.75">
      <c r="A140" s="127" t="s">
        <v>64</v>
      </c>
      <c r="B140" s="117" t="s">
        <v>68</v>
      </c>
    </row>
    <row r="141" ht="12.75">
      <c r="B141" s="137" t="s">
        <v>225</v>
      </c>
    </row>
    <row r="142" spans="1:10" s="41" customFormat="1" ht="12.75">
      <c r="A142" s="8"/>
      <c r="B142" s="137" t="s">
        <v>287</v>
      </c>
      <c r="C142" s="8"/>
      <c r="D142"/>
      <c r="E142" s="8"/>
      <c r="F142"/>
      <c r="G142"/>
      <c r="H142"/>
      <c r="I142"/>
      <c r="J142"/>
    </row>
    <row r="143" spans="1:10" s="41" customFormat="1" ht="12.75">
      <c r="A143" s="8"/>
      <c r="B143" s="137" t="s">
        <v>288</v>
      </c>
      <c r="C143" s="8"/>
      <c r="D143"/>
      <c r="E143" s="8"/>
      <c r="F143"/>
      <c r="G143"/>
      <c r="H143"/>
      <c r="I143"/>
      <c r="J143"/>
    </row>
    <row r="144" spans="1:10" s="41" customFormat="1" ht="12.75">
      <c r="A144" s="8"/>
      <c r="B144" s="137"/>
      <c r="C144" s="8"/>
      <c r="D144"/>
      <c r="E144" s="8"/>
      <c r="F144"/>
      <c r="G144"/>
      <c r="H144"/>
      <c r="I144"/>
      <c r="J144"/>
    </row>
    <row r="145" spans="1:10" s="41" customFormat="1" ht="12.75">
      <c r="A145" s="8"/>
      <c r="B145" s="41" t="s">
        <v>289</v>
      </c>
      <c r="C145" s="40"/>
      <c r="E145" s="40"/>
      <c r="H145"/>
      <c r="I145"/>
      <c r="J145"/>
    </row>
    <row r="146" spans="1:10" s="41" customFormat="1" ht="12.75">
      <c r="A146" s="8"/>
      <c r="B146" s="137" t="s">
        <v>290</v>
      </c>
      <c r="C146" s="8"/>
      <c r="D146"/>
      <c r="E146" s="8"/>
      <c r="F146"/>
      <c r="G146"/>
      <c r="H146"/>
      <c r="I146"/>
      <c r="J146"/>
    </row>
    <row r="147" spans="1:10" s="41" customFormat="1" ht="12.75">
      <c r="A147" s="8"/>
      <c r="B147" s="137"/>
      <c r="C147" s="8"/>
      <c r="D147"/>
      <c r="E147" s="8"/>
      <c r="F147"/>
      <c r="G147"/>
      <c r="H147"/>
      <c r="I147"/>
      <c r="J147"/>
    </row>
    <row r="148" spans="1:10" s="41" customFormat="1" ht="12.75">
      <c r="A148" s="8"/>
      <c r="B148" s="137"/>
      <c r="C148" s="8"/>
      <c r="D148"/>
      <c r="E148" s="8"/>
      <c r="F148"/>
      <c r="G148"/>
      <c r="H148"/>
      <c r="I148"/>
      <c r="J148"/>
    </row>
    <row r="149" spans="1:10" s="41" customFormat="1" ht="12.75">
      <c r="A149" s="8"/>
      <c r="B149" s="137"/>
      <c r="C149" s="8"/>
      <c r="D149"/>
      <c r="E149" s="8"/>
      <c r="F149"/>
      <c r="G149"/>
      <c r="H149"/>
      <c r="I149"/>
      <c r="J149"/>
    </row>
    <row r="150" spans="1:10" s="41" customFormat="1" ht="12.75">
      <c r="A150" s="8"/>
      <c r="B150" s="137"/>
      <c r="C150" s="8"/>
      <c r="D150"/>
      <c r="E150" s="8"/>
      <c r="F150"/>
      <c r="G150"/>
      <c r="H150"/>
      <c r="I150"/>
      <c r="J150"/>
    </row>
    <row r="151" spans="1:10" s="41" customFormat="1" ht="12.75">
      <c r="A151" s="8"/>
      <c r="B151" s="137" t="s">
        <v>182</v>
      </c>
      <c r="C151" s="8"/>
      <c r="D151"/>
      <c r="E151" s="8"/>
      <c r="F151"/>
      <c r="G151"/>
      <c r="H151"/>
      <c r="I151"/>
      <c r="J151"/>
    </row>
    <row r="152" spans="1:10" s="41" customFormat="1" ht="12.75">
      <c r="A152" s="8"/>
      <c r="B152" s="137"/>
      <c r="C152" s="8"/>
      <c r="D152"/>
      <c r="E152" s="8"/>
      <c r="F152"/>
      <c r="G152"/>
      <c r="H152"/>
      <c r="I152"/>
      <c r="J152"/>
    </row>
    <row r="153" spans="1:10" s="41" customFormat="1" ht="12.75">
      <c r="A153" s="95" t="s">
        <v>65</v>
      </c>
      <c r="B153" s="117" t="s">
        <v>157</v>
      </c>
      <c r="C153" s="8"/>
      <c r="D153"/>
      <c r="E153" s="8"/>
      <c r="F153"/>
      <c r="G153"/>
      <c r="H153"/>
      <c r="I153"/>
      <c r="J153"/>
    </row>
    <row r="154" spans="2:10" s="41" customFormat="1" ht="12.75">
      <c r="B154" s="117"/>
      <c r="C154" s="8"/>
      <c r="D154"/>
      <c r="E154" s="8"/>
      <c r="F154"/>
      <c r="G154"/>
      <c r="H154"/>
      <c r="I154"/>
      <c r="J154"/>
    </row>
    <row r="155" spans="3:10" s="41" customFormat="1" ht="12.75">
      <c r="C155" s="40"/>
      <c r="E155" s="40"/>
      <c r="F155"/>
      <c r="G155"/>
      <c r="H155"/>
      <c r="I155"/>
      <c r="J155"/>
    </row>
    <row r="156" spans="1:10" s="41" customFormat="1" ht="12.75">
      <c r="A156" s="8"/>
      <c r="C156" s="40"/>
      <c r="E156" s="80" t="s">
        <v>315</v>
      </c>
      <c r="F156" s="128"/>
      <c r="G156"/>
      <c r="H156"/>
      <c r="I156"/>
      <c r="J156"/>
    </row>
    <row r="157" spans="1:10" s="41" customFormat="1" ht="12.75">
      <c r="A157" s="8"/>
      <c r="C157" s="40"/>
      <c r="E157" s="167" t="s">
        <v>319</v>
      </c>
      <c r="F157" s="128"/>
      <c r="G157"/>
      <c r="H157"/>
      <c r="I157"/>
      <c r="J157"/>
    </row>
    <row r="158" spans="1:10" s="41" customFormat="1" ht="12.75">
      <c r="A158" s="8"/>
      <c r="C158" s="40"/>
      <c r="E158" s="80" t="s">
        <v>60</v>
      </c>
      <c r="F158"/>
      <c r="G158"/>
      <c r="H158"/>
      <c r="I158"/>
      <c r="J158"/>
    </row>
    <row r="159" spans="1:10" s="41" customFormat="1" ht="12.75">
      <c r="A159" s="8"/>
      <c r="C159" s="40"/>
      <c r="E159" s="80"/>
      <c r="F159"/>
      <c r="G159"/>
      <c r="H159"/>
      <c r="I159"/>
      <c r="J159"/>
    </row>
    <row r="160" spans="1:10" s="41" customFormat="1" ht="12.75">
      <c r="A160" s="8"/>
      <c r="B160" s="41" t="s">
        <v>158</v>
      </c>
      <c r="C160" s="40"/>
      <c r="E160" s="171">
        <v>216653</v>
      </c>
      <c r="F160"/>
      <c r="G160"/>
      <c r="H160"/>
      <c r="I160"/>
      <c r="J160"/>
    </row>
    <row r="161" spans="1:10" s="41" customFormat="1" ht="12.75">
      <c r="A161" s="8"/>
      <c r="B161" s="99" t="s">
        <v>160</v>
      </c>
      <c r="C161" s="40"/>
      <c r="E161" s="172">
        <v>512</v>
      </c>
      <c r="F161"/>
      <c r="G161"/>
      <c r="H161"/>
      <c r="I161"/>
      <c r="J161"/>
    </row>
    <row r="162" spans="1:10" s="41" customFormat="1" ht="12.75">
      <c r="A162" s="8"/>
      <c r="B162" s="99"/>
      <c r="C162" s="40"/>
      <c r="E162" s="171">
        <f>SUM(E160:E161)</f>
        <v>217165</v>
      </c>
      <c r="F162"/>
      <c r="G162"/>
      <c r="H162"/>
      <c r="I162"/>
      <c r="J162"/>
    </row>
    <row r="163" spans="1:10" s="41" customFormat="1" ht="12.75">
      <c r="A163" s="8"/>
      <c r="B163" s="99" t="s">
        <v>162</v>
      </c>
      <c r="C163" s="40"/>
      <c r="E163" s="171">
        <v>-7374</v>
      </c>
      <c r="F163"/>
      <c r="G163"/>
      <c r="H163"/>
      <c r="I163"/>
      <c r="J163"/>
    </row>
    <row r="164" spans="1:10" s="41" customFormat="1" ht="13.5" thickBot="1">
      <c r="A164" s="8"/>
      <c r="B164" s="41" t="s">
        <v>163</v>
      </c>
      <c r="C164" s="40"/>
      <c r="E164" s="173">
        <f>SUM(E162:E163)</f>
        <v>209791</v>
      </c>
      <c r="F164"/>
      <c r="G164"/>
      <c r="H164"/>
      <c r="I164"/>
      <c r="J164"/>
    </row>
    <row r="165" spans="1:10" s="41" customFormat="1" ht="13.5" thickTop="1">
      <c r="A165" s="8"/>
      <c r="C165" s="40"/>
      <c r="E165" s="130"/>
      <c r="F165"/>
      <c r="G165"/>
      <c r="H165"/>
      <c r="I165"/>
      <c r="J165"/>
    </row>
    <row r="166" spans="1:10" s="41" customFormat="1" ht="12.75">
      <c r="A166" s="8"/>
      <c r="C166" s="40"/>
      <c r="E166" s="130"/>
      <c r="F166"/>
      <c r="G166"/>
      <c r="H166"/>
      <c r="I166"/>
      <c r="J166"/>
    </row>
    <row r="167" spans="1:10" s="41" customFormat="1" ht="12.75">
      <c r="A167" s="127" t="s">
        <v>67</v>
      </c>
      <c r="B167" s="117" t="s">
        <v>127</v>
      </c>
      <c r="C167" s="40"/>
      <c r="E167" s="130"/>
      <c r="F167"/>
      <c r="G167"/>
      <c r="H167"/>
      <c r="I167"/>
      <c r="J167"/>
    </row>
    <row r="168" spans="2:10" s="41" customFormat="1" ht="12.75">
      <c r="B168" s="99" t="s">
        <v>128</v>
      </c>
      <c r="C168" s="40"/>
      <c r="E168" s="130"/>
      <c r="H168"/>
      <c r="I168"/>
      <c r="J168"/>
    </row>
    <row r="169" spans="1:5" s="41" customFormat="1" ht="12.75">
      <c r="A169" s="127"/>
      <c r="B169" s="99" t="s">
        <v>129</v>
      </c>
      <c r="C169" s="40"/>
      <c r="E169" s="40"/>
    </row>
    <row r="170" spans="1:5" s="41" customFormat="1" ht="12.75">
      <c r="A170" s="127"/>
      <c r="B170" s="99"/>
      <c r="C170" s="40"/>
      <c r="E170" s="40"/>
    </row>
    <row r="171" spans="3:5" s="41" customFormat="1" ht="12.75">
      <c r="C171" s="40"/>
      <c r="E171" s="40"/>
    </row>
    <row r="172" spans="3:7" s="41" customFormat="1" ht="12.75">
      <c r="C172" s="40"/>
      <c r="D172" s="142" t="s">
        <v>217</v>
      </c>
      <c r="E172" s="142"/>
      <c r="F172" s="142" t="s">
        <v>315</v>
      </c>
      <c r="G172" s="142"/>
    </row>
    <row r="173" spans="3:7" s="41" customFormat="1" ht="12.75">
      <c r="C173" s="40"/>
      <c r="D173" s="143" t="s">
        <v>316</v>
      </c>
      <c r="E173" s="142"/>
      <c r="F173" s="143" t="s">
        <v>316</v>
      </c>
      <c r="G173" s="142"/>
    </row>
    <row r="174" spans="2:7" s="41" customFormat="1" ht="12.75">
      <c r="B174" s="99" t="s">
        <v>167</v>
      </c>
      <c r="C174" s="40"/>
      <c r="D174" s="129">
        <v>2013</v>
      </c>
      <c r="E174" s="117">
        <v>2012</v>
      </c>
      <c r="F174" s="129">
        <v>2013</v>
      </c>
      <c r="G174" s="117">
        <v>2012</v>
      </c>
    </row>
    <row r="175" spans="2:7" s="41" customFormat="1" ht="12.75">
      <c r="B175" s="41" t="s">
        <v>119</v>
      </c>
      <c r="C175" s="40"/>
      <c r="D175" s="129"/>
      <c r="E175" s="129"/>
      <c r="F175" s="129"/>
      <c r="G175" s="129"/>
    </row>
    <row r="176" spans="1:10" s="98" customFormat="1" ht="12.75">
      <c r="A176" s="41"/>
      <c r="B176" s="41"/>
      <c r="C176" s="40"/>
      <c r="D176" s="104">
        <v>8431</v>
      </c>
      <c r="E176" s="104">
        <v>5379</v>
      </c>
      <c r="F176" s="104">
        <v>20076</v>
      </c>
      <c r="G176" s="104">
        <v>26532</v>
      </c>
      <c r="H176" s="41"/>
      <c r="I176" s="41"/>
      <c r="J176" s="41"/>
    </row>
    <row r="177" spans="3:5" s="41" customFormat="1" ht="12.75">
      <c r="C177" s="40"/>
      <c r="D177" s="101"/>
      <c r="E177" s="101"/>
    </row>
    <row r="178" spans="2:5" s="41" customFormat="1" ht="12.75">
      <c r="B178" s="98" t="s">
        <v>136</v>
      </c>
      <c r="D178" s="101"/>
      <c r="E178" s="101"/>
    </row>
    <row r="179" spans="2:7" s="41" customFormat="1" ht="12.75">
      <c r="B179" s="98" t="s">
        <v>123</v>
      </c>
      <c r="C179" s="40"/>
      <c r="D179" s="105">
        <v>191596</v>
      </c>
      <c r="E179" s="105">
        <v>191596</v>
      </c>
      <c r="F179" s="105">
        <v>191596</v>
      </c>
      <c r="G179" s="105">
        <v>191596</v>
      </c>
    </row>
    <row r="180" spans="1:10" ht="12.75">
      <c r="A180" s="98"/>
      <c r="B180" s="98" t="s">
        <v>120</v>
      </c>
      <c r="D180" s="100">
        <v>-803</v>
      </c>
      <c r="E180" s="100">
        <v>-783</v>
      </c>
      <c r="F180" s="107">
        <v>-803</v>
      </c>
      <c r="G180" s="100">
        <v>-783</v>
      </c>
      <c r="H180" s="41"/>
      <c r="I180" s="41"/>
      <c r="J180" s="41"/>
    </row>
    <row r="181" spans="1:10" ht="12.75">
      <c r="A181" s="98"/>
      <c r="B181" s="176" t="s">
        <v>318</v>
      </c>
      <c r="C181" s="33"/>
      <c r="D181" s="116"/>
      <c r="E181" s="116"/>
      <c r="F181" s="84"/>
      <c r="G181" s="116"/>
      <c r="H181" s="41"/>
      <c r="I181" s="41"/>
      <c r="J181" s="41"/>
    </row>
    <row r="182" spans="1:10" ht="12.75">
      <c r="A182" s="98"/>
      <c r="C182" s="40"/>
      <c r="D182" s="102">
        <f>SUM(D179:D180)</f>
        <v>190793</v>
      </c>
      <c r="E182" s="102">
        <f>SUM(E179:E180)</f>
        <v>190813</v>
      </c>
      <c r="F182" s="102">
        <f>SUM(F179:F180)</f>
        <v>190793</v>
      </c>
      <c r="G182" s="102">
        <f>SUM(G179:G180)</f>
        <v>190813</v>
      </c>
      <c r="H182" s="98"/>
      <c r="I182" s="98"/>
      <c r="J182" s="98"/>
    </row>
    <row r="183" spans="1:10" ht="12.75">
      <c r="A183" s="41"/>
      <c r="B183" s="98" t="s">
        <v>218</v>
      </c>
      <c r="D183" s="150"/>
      <c r="E183" s="150"/>
      <c r="F183" s="150"/>
      <c r="G183" s="150"/>
      <c r="H183" s="98"/>
      <c r="I183" s="98"/>
      <c r="J183" s="98"/>
    </row>
    <row r="184" spans="1:10" ht="13.5" thickBot="1">
      <c r="A184" s="41"/>
      <c r="C184" s="40"/>
      <c r="D184" s="170">
        <f>D176/D182*100</f>
        <v>4.418925222623471</v>
      </c>
      <c r="E184" s="106">
        <v>2.82</v>
      </c>
      <c r="F184" s="170">
        <f>F176/F182*100</f>
        <v>10.522398620494462</v>
      </c>
      <c r="G184" s="106">
        <v>13.9</v>
      </c>
      <c r="H184" s="41"/>
      <c r="I184" s="41"/>
      <c r="J184" s="41"/>
    </row>
    <row r="185" spans="1:10" ht="13.5" thickTop="1">
      <c r="A185" s="41"/>
      <c r="C185" s="40"/>
      <c r="D185" s="153"/>
      <c r="E185" s="153"/>
      <c r="F185" s="153"/>
      <c r="G185" s="153"/>
      <c r="H185" s="41"/>
      <c r="I185" s="41"/>
      <c r="J185" s="41"/>
    </row>
    <row r="186" spans="1:9" ht="12.75">
      <c r="A186" s="43" t="s">
        <v>224</v>
      </c>
      <c r="B186" s="41" t="s">
        <v>102</v>
      </c>
      <c r="C186" s="40"/>
      <c r="D186" s="153"/>
      <c r="E186" s="153"/>
      <c r="F186" s="153"/>
      <c r="G186" s="41"/>
      <c r="H186" s="41"/>
      <c r="I186" s="41"/>
    </row>
    <row r="187" spans="1:10" ht="12.75">
      <c r="A187" s="43"/>
      <c r="B187" s="168" t="s">
        <v>338</v>
      </c>
      <c r="C187" s="40"/>
      <c r="D187" s="41"/>
      <c r="E187" s="40"/>
      <c r="F187" s="41"/>
      <c r="G187" s="41"/>
      <c r="H187" s="41"/>
      <c r="I187" s="41"/>
      <c r="J187" s="41"/>
    </row>
    <row r="188" spans="2:7" ht="12.75">
      <c r="B188" s="41"/>
      <c r="C188" s="40"/>
      <c r="D188" s="41"/>
      <c r="E188" s="40"/>
      <c r="F188" s="41"/>
      <c r="G188" s="41"/>
    </row>
    <row r="189" spans="2:7" ht="12.75">
      <c r="B189" s="41"/>
      <c r="C189" s="40"/>
      <c r="D189" s="41"/>
      <c r="E189" s="40"/>
      <c r="F189" s="41"/>
      <c r="G189" s="41"/>
    </row>
    <row r="190" spans="3:7" ht="12.75">
      <c r="C190" s="40"/>
      <c r="D190" s="41"/>
      <c r="E190" s="40"/>
      <c r="F190" s="41"/>
      <c r="G190" s="4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Asas Dunia Berhad</cp:lastModifiedBy>
  <cp:lastPrinted>2013-11-20T08:32:15Z</cp:lastPrinted>
  <dcterms:created xsi:type="dcterms:W3CDTF">2002-10-15T04:41:28Z</dcterms:created>
  <dcterms:modified xsi:type="dcterms:W3CDTF">2013-11-20T08:32:31Z</dcterms:modified>
  <cp:category/>
  <cp:version/>
  <cp:contentType/>
  <cp:contentStatus/>
</cp:coreProperties>
</file>