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tabRatio="1000" activeTab="0"/>
  </bookViews>
  <sheets>
    <sheet name="PL" sheetId="1" r:id="rId1"/>
    <sheet name="BS" sheetId="2" r:id="rId2"/>
    <sheet name="ch-equity" sheetId="3" r:id="rId3"/>
    <sheet name="cash-flow" sheetId="4" r:id="rId4"/>
    <sheet name="NT-FRS134" sheetId="5" r:id="rId5"/>
    <sheet name="NT-KLSE" sheetId="6" r:id="rId6"/>
    <sheet name="Sheet1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1">'BS'!$1:$10</definedName>
    <definedName name="_xlnm.Print_Titles" localSheetId="3">'cash-flow'!$1:$11</definedName>
    <definedName name="_xlnm.Print_Titles" localSheetId="2">'ch-equity'!$1:$14</definedName>
    <definedName name="_xlnm.Print_Titles" localSheetId="4">'NT-FRS134'!$1:$6</definedName>
    <definedName name="_xlnm.Print_Titles" localSheetId="5">'NT-KLSE'!$1:$6</definedName>
  </definedNames>
  <calcPr fullCalcOnLoad="1"/>
</workbook>
</file>

<file path=xl/sharedStrings.xml><?xml version="1.0" encoding="utf-8"?>
<sst xmlns="http://schemas.openxmlformats.org/spreadsheetml/2006/main" count="390" uniqueCount="319">
  <si>
    <t>ASAS  DUNIA  BERHAD</t>
  </si>
  <si>
    <t>(company no. 94528-T)</t>
  </si>
  <si>
    <t>Revenue</t>
  </si>
  <si>
    <t>Tax expense</t>
  </si>
  <si>
    <t xml:space="preserve">     ordinary share(sen)</t>
  </si>
  <si>
    <t>(company no.94528-T)</t>
  </si>
  <si>
    <t>Property, plant &amp; equipment</t>
  </si>
  <si>
    <t>Investment properties</t>
  </si>
  <si>
    <t>Inventories</t>
  </si>
  <si>
    <t>Cash and bank balances</t>
  </si>
  <si>
    <t>Share capital</t>
  </si>
  <si>
    <t>Reserves</t>
  </si>
  <si>
    <t>Condensed Consolidated Statement of Changes in Equity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</si>
  <si>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</si>
  <si>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</si>
  <si>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</si>
  <si>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</si>
  <si>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</si>
  <si>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</si>
  <si>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</si>
  <si>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</si>
  <si>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</si>
  <si>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</si>
  <si>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ASAS DUNIA BERHAD</t>
  </si>
  <si>
    <t>A1</t>
  </si>
  <si>
    <t>Basis of preparation</t>
  </si>
  <si>
    <t>RM '000</t>
  </si>
  <si>
    <t>A2</t>
  </si>
  <si>
    <t>Qualification of audit report of the preceding annual financial statements.</t>
  </si>
  <si>
    <t>A3</t>
  </si>
  <si>
    <t>Seasonal or cyclical factors</t>
  </si>
  <si>
    <t>The business of the Group was not affected by any significant seasonal or cyclical factors.</t>
  </si>
  <si>
    <t>A4</t>
  </si>
  <si>
    <t>Unusual incidence or transaction</t>
  </si>
  <si>
    <t>A5</t>
  </si>
  <si>
    <t>Changes in estimates</t>
  </si>
  <si>
    <t>A6</t>
  </si>
  <si>
    <t>under review.</t>
  </si>
  <si>
    <t>A7</t>
  </si>
  <si>
    <t>Segment information</t>
  </si>
  <si>
    <t>No segmental information is presented as the Group's operation is confined to property</t>
  </si>
  <si>
    <t>development and construction which is operated solely in Malaysia.</t>
  </si>
  <si>
    <t>A8</t>
  </si>
  <si>
    <t>Revaluation of property</t>
  </si>
  <si>
    <t>A9</t>
  </si>
  <si>
    <t>Changes in composition of the Group</t>
  </si>
  <si>
    <t>There were no changes in composition of the Group during the period under review.</t>
  </si>
  <si>
    <t>A10</t>
  </si>
  <si>
    <t>Changes in contingent liabilities or assets</t>
  </si>
  <si>
    <t>B1</t>
  </si>
  <si>
    <t>Review of performance</t>
  </si>
  <si>
    <t>B2</t>
  </si>
  <si>
    <t>Variation of result against preceding quarter</t>
  </si>
  <si>
    <t>B3</t>
  </si>
  <si>
    <t>Current year prospects</t>
  </si>
  <si>
    <t>The directors are of the opinion that barring any unforeseen circumstances, the results of the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</si>
  <si>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</si>
  <si>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</si>
  <si>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</si>
  <si>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</si>
  <si>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</si>
  <si>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 xml:space="preserve">                                                         </t>
  </si>
  <si>
    <t>B6</t>
  </si>
  <si>
    <t>B7</t>
  </si>
  <si>
    <t>RM'000</t>
  </si>
  <si>
    <t>B8</t>
  </si>
  <si>
    <t>Corporate proposals</t>
  </si>
  <si>
    <t>B9</t>
  </si>
  <si>
    <t>Borrowings are denominated in Ringgit Malaysia.</t>
  </si>
  <si>
    <t>B10</t>
  </si>
  <si>
    <t>B11</t>
  </si>
  <si>
    <t>Changes in material litigation</t>
  </si>
  <si>
    <t>B12</t>
  </si>
  <si>
    <t>Dividend</t>
  </si>
  <si>
    <t>B13</t>
  </si>
  <si>
    <t>Borrowings</t>
  </si>
  <si>
    <t>There was no qualification on the audit report of the preceding annual financial statements of</t>
  </si>
  <si>
    <t>Asas Dunia Berhad.</t>
  </si>
  <si>
    <t>There were no unusual incidence or transaction during the financial period under review.</t>
  </si>
  <si>
    <t>There were no changes in estimates that has a significant effect on the results for the period</t>
  </si>
  <si>
    <t>(B) Additional information required by the Listing Requirements of the Bursa Malaysia</t>
  </si>
  <si>
    <t xml:space="preserve">     Securities Berhad</t>
  </si>
  <si>
    <t>Current tax expense</t>
  </si>
  <si>
    <t xml:space="preserve">Borrowings </t>
  </si>
  <si>
    <t>A11</t>
  </si>
  <si>
    <t>from the previous audited financial statements.</t>
  </si>
  <si>
    <t>Note</t>
  </si>
  <si>
    <t>Shareholders of the</t>
  </si>
  <si>
    <t xml:space="preserve">   Company</t>
  </si>
  <si>
    <t>Attributable to:</t>
  </si>
  <si>
    <t>In thousands of RM</t>
  </si>
  <si>
    <t>Assets</t>
  </si>
  <si>
    <t>Total current assets</t>
  </si>
  <si>
    <t>Total assets</t>
  </si>
  <si>
    <t>Equity</t>
  </si>
  <si>
    <t>Total equity</t>
  </si>
  <si>
    <t>Liabilities</t>
  </si>
  <si>
    <t>Total non-current liabilities</t>
  </si>
  <si>
    <t>Total current liabilities</t>
  </si>
  <si>
    <t>Total equity and liabilities</t>
  </si>
  <si>
    <t>This interim financial report has been prepared in accordance with the applicable disclosure</t>
  </si>
  <si>
    <t>Three months ended</t>
  </si>
  <si>
    <t>Related party transactions</t>
  </si>
  <si>
    <t>Cost of sales</t>
  </si>
  <si>
    <t>Gross profit</t>
  </si>
  <si>
    <t>Selling and marketing expenses</t>
  </si>
  <si>
    <t>Other operating income</t>
  </si>
  <si>
    <t>equity</t>
  </si>
  <si>
    <t>attached to the interim financial statements.</t>
  </si>
  <si>
    <t>The condensed consolidated statement of changes in equity should be read in conjunction with the annual financial report for</t>
  </si>
  <si>
    <t>The valuations of property, plant and equipment have been brought forward without amendment</t>
  </si>
  <si>
    <t>provisions of the Listing Requirements of the Bursa Malaysia Securities Berhad, including</t>
  </si>
  <si>
    <t>issued by the Malaysian Accounting Standards Board (MASB) and should be read in conjunction</t>
  </si>
  <si>
    <t>Authorisation for issue</t>
  </si>
  <si>
    <t>Total non-current assets</t>
  </si>
  <si>
    <t>Cash and cash equivalents at 1 January</t>
  </si>
  <si>
    <t xml:space="preserve">Borrowings and debts securities </t>
  </si>
  <si>
    <t>Net Assets Per Share (RM)</t>
  </si>
  <si>
    <t>The interim financial statements were authorised for issue by Board of Directors in accordance</t>
  </si>
  <si>
    <t>Administrative and other operating expenses</t>
  </si>
  <si>
    <t>The accounting policies and methods of computation adopted by the Group in this interim</t>
  </si>
  <si>
    <t>Intangible assets</t>
  </si>
  <si>
    <t>Receivables,deposits and prepayments</t>
  </si>
  <si>
    <t xml:space="preserve">Provision </t>
  </si>
  <si>
    <t>Payables and accruals</t>
  </si>
  <si>
    <t>Cash flows from operating activities</t>
  </si>
  <si>
    <t xml:space="preserve">   Changes in working capital</t>
  </si>
  <si>
    <t xml:space="preserve">   Interest paid</t>
  </si>
  <si>
    <t xml:space="preserve">   Tax paid</t>
  </si>
  <si>
    <t xml:space="preserve">   Interest received</t>
  </si>
  <si>
    <t>Cash flows from financing activities</t>
  </si>
  <si>
    <t>Cash and cash equivalents included in the cash flow statements comprise the following balance sheet amounts:</t>
  </si>
  <si>
    <t>Finance costs</t>
  </si>
  <si>
    <t>Property development costs</t>
  </si>
  <si>
    <t>Land held for property development</t>
  </si>
  <si>
    <t>Total liabilities</t>
  </si>
  <si>
    <t xml:space="preserve">   Adjustments  for:</t>
  </si>
  <si>
    <t>Treasury</t>
  </si>
  <si>
    <t>shares</t>
  </si>
  <si>
    <t>In thousand of shares</t>
  </si>
  <si>
    <t xml:space="preserve">  Weighted average number of ordinary</t>
  </si>
  <si>
    <t xml:space="preserve">Treasury shares </t>
  </si>
  <si>
    <t xml:space="preserve">   Purchase of property,plant and equipment</t>
  </si>
  <si>
    <t xml:space="preserve">  Effect of treasury shares held</t>
  </si>
  <si>
    <t xml:space="preserve">   Repayment of borrowings</t>
  </si>
  <si>
    <t>There were no corporate proposals announced during the financial period under review.</t>
  </si>
  <si>
    <t>Bank borrowings and debt securities of the Group as at the end of the financial period were as</t>
  </si>
  <si>
    <t>follows:</t>
  </si>
  <si>
    <t>AL-Bai Bithaman Ajil term financing</t>
  </si>
  <si>
    <t>Current(unsecured)</t>
  </si>
  <si>
    <t>Non current(unsecured)</t>
  </si>
  <si>
    <t>Debt and Equity Securities</t>
  </si>
  <si>
    <t>financial report are consistent with those adopted in the recent annual audited financial</t>
  </si>
  <si>
    <t>cancellations,shares held as treasury shares and resale of treasury shares for the current</t>
  </si>
  <si>
    <t>financial period under review.</t>
  </si>
  <si>
    <t>&lt;----------------------------Attributable to shareholders of the Company-------------------&gt;</t>
  </si>
  <si>
    <t>&lt;----------------------------Non Distributable------------------------------------------&gt;</t>
  </si>
  <si>
    <t>Earnings per share</t>
  </si>
  <si>
    <t>Basic earnings per share is calculated by dividing the profit after taxation for the period by</t>
  </si>
  <si>
    <t>number of ordinary shares in issue during the period.</t>
  </si>
  <si>
    <t xml:space="preserve">Basic earnings per </t>
  </si>
  <si>
    <t>Deferred tax assets</t>
  </si>
  <si>
    <t>-Prior year</t>
  </si>
  <si>
    <t>-Current year</t>
  </si>
  <si>
    <t>Term loan</t>
  </si>
  <si>
    <t>There were no contingent liabilities as adequate provision have been made in the financial</t>
  </si>
  <si>
    <t>There were no changes in contingent assets since the last annual balance sheet date.</t>
  </si>
  <si>
    <t>Purchase Agreements for retail units in a shopping complex and to seek refund of the progress</t>
  </si>
  <si>
    <t>prudence.</t>
  </si>
  <si>
    <t>The Directors have made the necessary provision in the financial statement on the ground of</t>
  </si>
  <si>
    <t xml:space="preserve">   Liquidated ascertained damages paid</t>
  </si>
  <si>
    <t xml:space="preserve">  Issued ordinary shares at 1 Jan </t>
  </si>
  <si>
    <t>Net cash used in financing activities</t>
  </si>
  <si>
    <t>Condensed Consolidated Statement of Comprehensive Income</t>
  </si>
  <si>
    <t>Condensed Consolidated Statement of Financial Position</t>
  </si>
  <si>
    <t>interim financial statements.</t>
  </si>
  <si>
    <t>3 MONTHS ENDED</t>
  </si>
  <si>
    <t xml:space="preserve">CURRENT </t>
  </si>
  <si>
    <t>QUARTER</t>
  </si>
  <si>
    <t>ENDED</t>
  </si>
  <si>
    <t>COMPARATIVE</t>
  </si>
  <si>
    <t>PERIOD</t>
  </si>
  <si>
    <t>UNAUDITED</t>
  </si>
  <si>
    <t>AS AT</t>
  </si>
  <si>
    <t>CUMULATIVE</t>
  </si>
  <si>
    <t>The condensed consolidated statement of comprehensive income should be read in conjunction with the annual</t>
  </si>
  <si>
    <t>The condensed consolidated statement of financial position should be read in conjunction with the</t>
  </si>
  <si>
    <t xml:space="preserve">Condensed Consolidated Statement of Cash Flow </t>
  </si>
  <si>
    <t>The condensed consolidated statement of cash flow should be read in conjunction with the annual</t>
  </si>
  <si>
    <t xml:space="preserve">(A) NOTES TO THE INTERIM FINANCIAL REPORT </t>
  </si>
  <si>
    <t>Basic earnings per share (sen)</t>
  </si>
  <si>
    <t xml:space="preserve">   Profit before tax from continuing operations</t>
  </si>
  <si>
    <t>Operating profit before changes in working capital</t>
  </si>
  <si>
    <t>Operating profit</t>
  </si>
  <si>
    <t>Profit before tax</t>
  </si>
  <si>
    <t>AUDITED</t>
  </si>
  <si>
    <t>Breakdown of Realised and Unrealised Profits or Losses of the Group</t>
  </si>
  <si>
    <t>Realised profits</t>
  </si>
  <si>
    <t>Total comprehensive income for the year</t>
  </si>
  <si>
    <t>Profit for the year</t>
  </si>
  <si>
    <t xml:space="preserve">   Purchase of land held for property development</t>
  </si>
  <si>
    <t>earnings</t>
  </si>
  <si>
    <t>Unrealised profits &amp; loss</t>
  </si>
  <si>
    <t>31-12-2011</t>
  </si>
  <si>
    <t>compliance with Financial Reporting Standard (FRS) 134, Interim Financial Reporting,</t>
  </si>
  <si>
    <t>revised Financial Reporting Standards (FRS) as disclosed below:</t>
  </si>
  <si>
    <t>FRSs, Interpretations and amendments effective for annual periods beginning on or after</t>
  </si>
  <si>
    <t>The adoption of the above standards does not have material impact on the financial statements of</t>
  </si>
  <si>
    <t>the Group.</t>
  </si>
  <si>
    <t>There were no issuance and repayment of debts and equity shares, shares buy-back,shares</t>
  </si>
  <si>
    <t>Less: Consolidation adjustments</t>
  </si>
  <si>
    <t>Total retained earnings</t>
  </si>
  <si>
    <t>The directors recommend a first and final dividend of 5% less tax totalling RM7,156,979 in respect</t>
  </si>
  <si>
    <t>the forthcoming Annual General Meeting of the Company.</t>
  </si>
  <si>
    <t>of the financial year ended 31st December 2011, which is subject to the approval of shareholders at</t>
  </si>
  <si>
    <t>Current tax assets</t>
  </si>
  <si>
    <t>Deferred tax liabilities</t>
  </si>
  <si>
    <t>Cash and cash equivalents</t>
  </si>
  <si>
    <t>(i)</t>
  </si>
  <si>
    <t>(ii)</t>
  </si>
  <si>
    <t>Profit for the year (RM' 000)</t>
  </si>
  <si>
    <t xml:space="preserve">The Perbadanan Pengurusan Menara Asas have filed legal suits against the Company to claim the </t>
  </si>
  <si>
    <t>shorfall of maintenance and service charges of 86 units unsold commercial unit amounting to</t>
  </si>
  <si>
    <t xml:space="preserve">   Proceeds from disposal of land held for development</t>
  </si>
  <si>
    <t>Deposits in licensed bank</t>
  </si>
  <si>
    <t>Cash generated from operating activities</t>
  </si>
  <si>
    <t>Net cash generated from operating activities</t>
  </si>
  <si>
    <t xml:space="preserve">   Net cash used in investing activities</t>
  </si>
  <si>
    <t>statement and the details are disclosed in Notes B9.</t>
  </si>
  <si>
    <t>Interest income</t>
  </si>
  <si>
    <t xml:space="preserve">    Interest expense</t>
  </si>
  <si>
    <t xml:space="preserve">    Interest income</t>
  </si>
  <si>
    <t xml:space="preserve">    Gain on disposal of:</t>
  </si>
  <si>
    <t xml:space="preserve">     - land held for development</t>
  </si>
  <si>
    <t xml:space="preserve">                      - investment properties</t>
  </si>
  <si>
    <t xml:space="preserve">    Depreciation- property,plant and equipment</t>
  </si>
  <si>
    <t>continue/….</t>
  </si>
  <si>
    <t xml:space="preserve">Short term investment </t>
  </si>
  <si>
    <t>Note:</t>
  </si>
  <si>
    <t>Operating profit is arrived at after charging/ (crediting):</t>
  </si>
  <si>
    <t xml:space="preserve"> -property, plant and euipment</t>
  </si>
  <si>
    <t xml:space="preserve"> -investment properties</t>
  </si>
  <si>
    <t>Gain on disposal of;</t>
  </si>
  <si>
    <t xml:space="preserve">  -land held for property development</t>
  </si>
  <si>
    <t>continue/…</t>
  </si>
  <si>
    <t>continue/...</t>
  </si>
  <si>
    <t>INTERIM FINANCIAL STATEMENT FOR THE FIRST QUARTER ENDED 31 MARCH 2012</t>
  </si>
  <si>
    <t>financial report for the year ended 31 December 2011 and the accompanying explanatory notes attached to the</t>
  </si>
  <si>
    <t>annual financial report for the year ended 31 December 2011 and the accompanying explanatory notes</t>
  </si>
  <si>
    <t>the year ended 31 December 2011 and the accompanying explanatory notes attached to the interim financial statements.</t>
  </si>
  <si>
    <t>financial report for the year ended 31 December 2011 and the accompanying explanatory notes</t>
  </si>
  <si>
    <t>31-03-2012</t>
  </si>
  <si>
    <t>31-03-2011</t>
  </si>
  <si>
    <t>At 1 January 2011</t>
  </si>
  <si>
    <t>At 31 March 2011</t>
  </si>
  <si>
    <t>At 1 January 2012 (Audited)</t>
  </si>
  <si>
    <t>At 31 March 2012</t>
  </si>
  <si>
    <t>statements for the year ended 31 December 2011 except for the adoption of the following new/</t>
  </si>
  <si>
    <t>31 March</t>
  </si>
  <si>
    <t>31 March 2012</t>
  </si>
  <si>
    <t xml:space="preserve">    shares at 31 March</t>
  </si>
  <si>
    <t>CUMULATIVE 3 MONTHS ENDED</t>
  </si>
  <si>
    <t>Cash and cash equivalents at 31 March</t>
  </si>
  <si>
    <t xml:space="preserve">    Property plant and equipment written off</t>
  </si>
  <si>
    <t xml:space="preserve">   Increase of land held for development</t>
  </si>
  <si>
    <t>Net increase/ (decrease)  in cash and cash equivalents</t>
  </si>
  <si>
    <t>with the Group's financial statements for the year ended 31 December 2011.</t>
  </si>
  <si>
    <t>1 January 2012</t>
  </si>
  <si>
    <t>- FRS 124, Related Party Disclosures (revised)</t>
  </si>
  <si>
    <t>- Amendments to FRS 1, First-time Adoption of Financial Reporting Dtandards-Severe</t>
  </si>
  <si>
    <t>- Amendments to FRS 112, Income taxes - Deferred Tax: Recovery of Underlying Assets</t>
  </si>
  <si>
    <t>- Amendments to FRS 7, Financial Instructments: Disclosures-Transfers of Financial Assets</t>
  </si>
  <si>
    <t>1 July 2012</t>
  </si>
  <si>
    <t xml:space="preserve">  Hyperinflation and Removal of Fixed Dates for First-time Adopters</t>
  </si>
  <si>
    <t>- Amendments to FRS 101,Presentation of Financial Statements-Presentation of Items of Other</t>
  </si>
  <si>
    <t xml:space="preserve"> Comprehensive Income</t>
  </si>
  <si>
    <t>payments paid and interest. On 9 November 2009, the Penang High Court allowed the purchaser's</t>
  </si>
  <si>
    <t>On Year 2000, two purchasers filed three suits in Penang High Court to rescind twelve Sales and</t>
  </si>
  <si>
    <t>claim against Company. The Company appealed to the Court of Appeal against the Penang High</t>
  </si>
  <si>
    <t>Court's decision. On 14 February 2012, the Court of Appeal allowed the Company's appeal and set</t>
  </si>
  <si>
    <t>aside the decision of the Penang High Court. The Purchasers have now applied for leave to appeal</t>
  </si>
  <si>
    <t>to the Federal Court Against the Court of Appeal's decision. The case is still pending before the</t>
  </si>
  <si>
    <t>this junction.</t>
  </si>
  <si>
    <t>The Group recorded a revenue of RM36.4 million and a profit before tax of RM12.1 million for the</t>
  </si>
  <si>
    <t>The Group recorded a profit before tax of RM12.1 million for the current quarter as compared to a</t>
  </si>
  <si>
    <t xml:space="preserve">Group's operations for the year ending 31 December 2013 are expected to be better. </t>
  </si>
  <si>
    <t>with a resolution of the directors on 22 May 2012.</t>
  </si>
  <si>
    <t>Purchase of bricks and hollow blocks from a related party amounted to RM311,000 for the period</t>
  </si>
  <si>
    <t>seek a mandatory injunction against the Company to repair Menara Asas's escalator and central</t>
  </si>
  <si>
    <t>profit before tax of RM 5.8 million in the preceding quarter. This was due to the strong demand on</t>
  </si>
  <si>
    <t xml:space="preserve">the new lauching projects which contributed to higher revenue and profit for the quarter. </t>
  </si>
  <si>
    <t>RM833,175 and the interest to be accrued thereon. Perbadanan Pengurusan Menara Asas also</t>
  </si>
  <si>
    <t>air-conditioner. The case is still pending and the outcome of the matter cannot be ascertained at</t>
  </si>
  <si>
    <t>Fedreal Court and the outcome of the matter cannot be ascertained at this juncture.</t>
  </si>
  <si>
    <t>ended 31 March 2012. The amount due to the related party at 31 March 2012 is RM880,000.</t>
  </si>
  <si>
    <t>Malaysia Financial Reporting Standards (MFRS)</t>
  </si>
  <si>
    <t>On 19 November 2011, the Malaysian Accounting Standards Board (MASB) issued a new MASB</t>
  </si>
  <si>
    <t>approved accounting framework, the Malaysia Financial Reporting Standards (MFRS) framework.</t>
  </si>
  <si>
    <t>adoption of the new MFRS Framework. Accordingly, the Group will be required to prepare financial</t>
  </si>
  <si>
    <t>statements using the MFRS framework in its first financial statements for the year ending 31</t>
  </si>
  <si>
    <t>The Group falls within the scope definition of Transitioning Entities and have opted to defer</t>
  </si>
  <si>
    <t>December 2013. In presenting its first MFRS financial statements, the Group will be required to</t>
  </si>
  <si>
    <t>restate the comparative financial statements to amounts reflecting the application of MFRS</t>
  </si>
  <si>
    <t>continued/…</t>
  </si>
  <si>
    <t>framework. The majority of the adjustments required on transition will be made retrospectively,</t>
  </si>
  <si>
    <t xml:space="preserve">against opening retained profit. </t>
  </si>
  <si>
    <t>The MFRS framework is to be applied by all Entities Other Than Private Entities for annual periods</t>
  </si>
  <si>
    <t>beginning on or after 1 January 2012, with exception of entities that are within the scope of MFRS</t>
  </si>
  <si>
    <t>The Group is in the process of assessing the financial effects of the differences between the</t>
  </si>
  <si>
    <t>accounting standards under Financial Reporting Standards and under the MFRS Framework.</t>
  </si>
  <si>
    <t>period ended 31 March 2012 when compared to a revenue of RM29.8 million and a profit before tax of</t>
  </si>
  <si>
    <t>RM8.6 million for the corresponding quarter in the preceding year. The increase in revenue was</t>
  </si>
  <si>
    <t>mainly due to an improvement in the sales of development properties and launching new phases of</t>
  </si>
  <si>
    <t>Taman Impian Indah.</t>
  </si>
  <si>
    <t>141 Agriculture and IC Interpretation 15 Agreements for Construction of Real Estate, including its</t>
  </si>
  <si>
    <t>parents, significant investor and joint-venture partner (herein call ' Transitioning Entities')</t>
  </si>
  <si>
    <t>Accordingly, the consolidated financial performance and financial position as disclosed in these</t>
  </si>
  <si>
    <t>financial statements for the year ended 31 December 2011 could be different if prepared under the</t>
  </si>
  <si>
    <t>MFRS Framework.</t>
  </si>
</sst>
</file>

<file path=xl/styles.xml><?xml version="1.0" encoding="utf-8"?>
<styleSheet xmlns="http://schemas.openxmlformats.org/spreadsheetml/2006/main">
  <numFmts count="4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_(* #,##0.0_);_(* \(#,##0.0\);_(* &quot;-&quot;??_);_(@_)"/>
    <numFmt numFmtId="185" formatCode="_(* #,##0_);_(* \(#,##0\);_(* &quot;-&quot;??_);_(@_)"/>
    <numFmt numFmtId="186" formatCode="#,##0;[Red]#,##0"/>
    <numFmt numFmtId="187" formatCode="#,##0.0_);\(#,##0.0\)"/>
    <numFmt numFmtId="188" formatCode="0.0"/>
    <numFmt numFmtId="189" formatCode="0.00_);\(0.00\)"/>
    <numFmt numFmtId="190" formatCode="0_);\(0\)"/>
    <numFmt numFmtId="191" formatCode="0.000"/>
    <numFmt numFmtId="192" formatCode="[$-409]dddd\,\ dd\ mmmm\,\ yyyy"/>
    <numFmt numFmtId="193" formatCode="[$-409]d/mmm/yy;@"/>
    <numFmt numFmtId="194" formatCode="_(* #,##0.000_);_(* \(#,##0.000\);_(* &quot;-&quot;??_);_(@_)"/>
    <numFmt numFmtId="195" formatCode="_(* #,##0.0000_);_(* \(#,##0.0000\);_(* &quot;-&quot;??_);_(@_)"/>
    <numFmt numFmtId="196" formatCode="[$-409]d/mmm/yyyy;@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85" fontId="0" fillId="0" borderId="0" xfId="42" applyNumberFormat="1" applyFont="1" applyAlignment="1">
      <alignment horizontal="right"/>
    </xf>
    <xf numFmtId="185" fontId="0" fillId="0" borderId="0" xfId="42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85" fontId="0" fillId="0" borderId="11" xfId="42" applyNumberFormat="1" applyFont="1" applyBorder="1" applyAlignment="1">
      <alignment/>
    </xf>
    <xf numFmtId="185" fontId="0" fillId="0" borderId="0" xfId="42" applyNumberFormat="1" applyFont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185" fontId="0" fillId="0" borderId="12" xfId="42" applyNumberFormat="1" applyFont="1" applyBorder="1" applyAlignment="1">
      <alignment horizontal="left"/>
    </xf>
    <xf numFmtId="185" fontId="0" fillId="0" borderId="0" xfId="42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185" fontId="0" fillId="0" borderId="13" xfId="42" applyNumberFormat="1" applyFon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 quotePrefix="1">
      <alignment horizontal="left"/>
    </xf>
    <xf numFmtId="0" fontId="1" fillId="0" borderId="0" xfId="0" applyFont="1" applyAlignment="1">
      <alignment/>
    </xf>
    <xf numFmtId="43" fontId="1" fillId="0" borderId="0" xfId="42" applyNumberFormat="1" applyFont="1" applyAlignment="1">
      <alignment horizontal="right"/>
    </xf>
    <xf numFmtId="0" fontId="0" fillId="0" borderId="0" xfId="0" applyFont="1" applyBorder="1" applyAlignment="1">
      <alignment/>
    </xf>
    <xf numFmtId="185" fontId="0" fillId="0" borderId="14" xfId="42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5" fontId="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43" fontId="1" fillId="0" borderId="0" xfId="42" applyNumberFormat="1" applyFont="1" applyFill="1" applyAlignment="1">
      <alignment horizontal="right"/>
    </xf>
    <xf numFmtId="185" fontId="1" fillId="0" borderId="0" xfId="42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85" fontId="0" fillId="0" borderId="0" xfId="42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5" fontId="0" fillId="0" borderId="10" xfId="0" applyNumberFormat="1" applyFont="1" applyBorder="1" applyAlignment="1" quotePrefix="1">
      <alignment horizontal="left"/>
    </xf>
    <xf numFmtId="15" fontId="1" fillId="0" borderId="10" xfId="0" applyNumberFormat="1" applyFont="1" applyBorder="1" applyAlignment="1" quotePrefix="1">
      <alignment horizontal="center"/>
    </xf>
    <xf numFmtId="185" fontId="0" fillId="0" borderId="0" xfId="42" applyNumberFormat="1" applyFont="1" applyAlignment="1" quotePrefix="1">
      <alignment horizontal="left"/>
    </xf>
    <xf numFmtId="185" fontId="0" fillId="0" borderId="0" xfId="42" applyNumberFormat="1" applyFont="1" applyBorder="1" applyAlignment="1" quotePrefix="1">
      <alignment horizontal="left"/>
    </xf>
    <xf numFmtId="185" fontId="0" fillId="0" borderId="11" xfId="42" applyNumberFormat="1" applyFont="1" applyBorder="1" applyAlignment="1" quotePrefix="1">
      <alignment horizontal="left"/>
    </xf>
    <xf numFmtId="185" fontId="0" fillId="0" borderId="12" xfId="42" applyNumberFormat="1" applyFont="1" applyBorder="1" applyAlignment="1" quotePrefix="1">
      <alignment horizontal="left"/>
    </xf>
    <xf numFmtId="185" fontId="0" fillId="0" borderId="0" xfId="42" applyNumberFormat="1" applyFont="1" applyAlignment="1" quotePrefix="1">
      <alignment horizontal="center"/>
    </xf>
    <xf numFmtId="185" fontId="0" fillId="0" borderId="0" xfId="42" applyNumberFormat="1" applyFill="1" applyAlignment="1">
      <alignment horizontal="right"/>
    </xf>
    <xf numFmtId="185" fontId="0" fillId="0" borderId="15" xfId="42" applyNumberFormat="1" applyFill="1" applyBorder="1" applyAlignment="1">
      <alignment horizontal="right"/>
    </xf>
    <xf numFmtId="185" fontId="0" fillId="0" borderId="0" xfId="42" applyNumberFormat="1" applyFill="1" applyBorder="1" applyAlignment="1">
      <alignment horizontal="right"/>
    </xf>
    <xf numFmtId="185" fontId="0" fillId="0" borderId="14" xfId="42" applyNumberFormat="1" applyFill="1" applyBorder="1" applyAlignment="1">
      <alignment horizontal="right"/>
    </xf>
    <xf numFmtId="185" fontId="0" fillId="0" borderId="11" xfId="42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85" fontId="0" fillId="0" borderId="0" xfId="42" applyNumberFormat="1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185" fontId="0" fillId="0" borderId="0" xfId="42" applyNumberFormat="1" applyFont="1" applyFill="1" applyBorder="1" applyAlignment="1">
      <alignment horizontal="right"/>
    </xf>
    <xf numFmtId="185" fontId="0" fillId="0" borderId="0" xfId="42" applyNumberFormat="1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0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Alignment="1" quotePrefix="1">
      <alignment horizontal="center"/>
    </xf>
    <xf numFmtId="185" fontId="0" fillId="0" borderId="0" xfId="42" applyNumberFormat="1" applyFont="1" applyFill="1" applyAlignment="1" quotePrefix="1">
      <alignment horizontal="center"/>
    </xf>
    <xf numFmtId="185" fontId="0" fillId="0" borderId="0" xfId="42" applyNumberFormat="1" applyFont="1" applyFill="1" applyBorder="1" applyAlignment="1">
      <alignment/>
    </xf>
    <xf numFmtId="185" fontId="0" fillId="0" borderId="12" xfId="42" applyNumberFormat="1" applyFont="1" applyFill="1" applyBorder="1" applyAlignment="1">
      <alignment/>
    </xf>
    <xf numFmtId="0" fontId="0" fillId="0" borderId="0" xfId="0" applyAlignment="1" quotePrefix="1">
      <alignment/>
    </xf>
    <xf numFmtId="190" fontId="1" fillId="0" borderId="0" xfId="0" applyNumberFormat="1" applyFont="1" applyAlignment="1" quotePrefix="1">
      <alignment horizontal="center"/>
    </xf>
    <xf numFmtId="190" fontId="0" fillId="0" borderId="0" xfId="0" applyNumberFormat="1" applyFont="1" applyAlignment="1" quotePrefix="1">
      <alignment horizontal="left"/>
    </xf>
    <xf numFmtId="190" fontId="1" fillId="0" borderId="0" xfId="0" applyNumberFormat="1" applyFont="1" applyFill="1" applyAlignment="1" quotePrefix="1">
      <alignment horizontal="center"/>
    </xf>
    <xf numFmtId="190" fontId="1" fillId="0" borderId="0" xfId="0" applyNumberFormat="1" applyFont="1" applyBorder="1" applyAlignment="1" quotePrefix="1">
      <alignment horizontal="center"/>
    </xf>
    <xf numFmtId="185" fontId="0" fillId="0" borderId="0" xfId="42" applyNumberFormat="1" applyFont="1" applyAlignment="1" quotePrefix="1">
      <alignment horizontal="right"/>
    </xf>
    <xf numFmtId="185" fontId="1" fillId="0" borderId="0" xfId="42" applyNumberFormat="1" applyFont="1" applyAlignment="1" quotePrefix="1">
      <alignment horizontal="center"/>
    </xf>
    <xf numFmtId="185" fontId="1" fillId="0" borderId="0" xfId="42" applyNumberFormat="1" applyFont="1" applyBorder="1" applyAlignment="1" quotePrefix="1">
      <alignment horizontal="center"/>
    </xf>
    <xf numFmtId="185" fontId="0" fillId="0" borderId="16" xfId="42" applyNumberFormat="1" applyFont="1" applyBorder="1" applyAlignment="1" quotePrefix="1">
      <alignment horizontal="left"/>
    </xf>
    <xf numFmtId="185" fontId="0" fillId="0" borderId="17" xfId="42" applyNumberFormat="1" applyFont="1" applyBorder="1" applyAlignment="1" quotePrefix="1">
      <alignment horizontal="left"/>
    </xf>
    <xf numFmtId="185" fontId="0" fillId="0" borderId="18" xfId="42" applyNumberFormat="1" applyFont="1" applyBorder="1" applyAlignment="1" quotePrefix="1">
      <alignment horizontal="left"/>
    </xf>
    <xf numFmtId="0" fontId="1" fillId="0" borderId="0" xfId="0" applyFont="1" applyAlignment="1">
      <alignment horizontal="left"/>
    </xf>
    <xf numFmtId="185" fontId="0" fillId="0" borderId="11" xfId="42" applyNumberFormat="1" applyFill="1" applyBorder="1" applyAlignment="1">
      <alignment horizontal="right"/>
    </xf>
    <xf numFmtId="185" fontId="1" fillId="0" borderId="11" xfId="42" applyNumberFormat="1" applyFont="1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85" fontId="0" fillId="0" borderId="11" xfId="42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85" fontId="0" fillId="0" borderId="11" xfId="0" applyNumberFormat="1" applyFill="1" applyBorder="1" applyAlignment="1">
      <alignment/>
    </xf>
    <xf numFmtId="43" fontId="0" fillId="0" borderId="14" xfId="42" applyNumberFormat="1" applyFont="1" applyFill="1" applyBorder="1" applyAlignment="1">
      <alignment/>
    </xf>
    <xf numFmtId="185" fontId="0" fillId="0" borderId="14" xfId="42" applyNumberFormat="1" applyFont="1" applyFill="1" applyBorder="1" applyAlignment="1">
      <alignment/>
    </xf>
    <xf numFmtId="185" fontId="0" fillId="0" borderId="0" xfId="0" applyNumberFormat="1" applyBorder="1" applyAlignment="1">
      <alignment horizontal="center"/>
    </xf>
    <xf numFmtId="185" fontId="0" fillId="0" borderId="11" xfId="42" applyNumberFormat="1" applyFont="1" applyFill="1" applyBorder="1" applyAlignment="1">
      <alignment/>
    </xf>
    <xf numFmtId="185" fontId="0" fillId="0" borderId="0" xfId="42" applyNumberFormat="1" applyFont="1" applyFill="1" applyBorder="1" applyAlignment="1">
      <alignment/>
    </xf>
    <xf numFmtId="43" fontId="0" fillId="0" borderId="14" xfId="42" applyFont="1" applyFill="1" applyBorder="1" applyAlignment="1">
      <alignment/>
    </xf>
    <xf numFmtId="185" fontId="0" fillId="0" borderId="11" xfId="42" applyNumberFormat="1" applyFont="1" applyFill="1" applyBorder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Font="1" applyFill="1" applyBorder="1" applyAlignment="1" quotePrefix="1">
      <alignment horizontal="left"/>
    </xf>
    <xf numFmtId="196" fontId="1" fillId="0" borderId="0" xfId="0" applyNumberFormat="1" applyFont="1" applyAlignment="1" quotePrefix="1">
      <alignment horizontal="center"/>
    </xf>
    <xf numFmtId="0" fontId="1" fillId="0" borderId="0" xfId="0" applyFont="1" applyAlignment="1" quotePrefix="1">
      <alignment horizontal="centerContinuous"/>
    </xf>
    <xf numFmtId="185" fontId="0" fillId="0" borderId="12" xfId="42" applyNumberFormat="1" applyFont="1" applyBorder="1" applyAlignment="1">
      <alignment/>
    </xf>
    <xf numFmtId="185" fontId="1" fillId="0" borderId="0" xfId="42" applyNumberFormat="1" applyFont="1" applyFill="1" applyAlignment="1">
      <alignment horizontal="center"/>
    </xf>
    <xf numFmtId="185" fontId="0" fillId="0" borderId="11" xfId="42" applyNumberFormat="1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185" fontId="0" fillId="0" borderId="0" xfId="42" applyNumberFormat="1" applyFont="1" applyFill="1" applyBorder="1" applyAlignment="1">
      <alignment horizontal="right"/>
    </xf>
    <xf numFmtId="185" fontId="0" fillId="0" borderId="0" xfId="42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0" fontId="1" fillId="0" borderId="0" xfId="0" applyFont="1" applyAlignment="1" quotePrefix="1">
      <alignment horizontal="centerContinuous"/>
    </xf>
    <xf numFmtId="16" fontId="1" fillId="0" borderId="0" xfId="0" applyNumberFormat="1" applyFont="1" applyFill="1" applyAlignment="1" quotePrefix="1">
      <alignment horizontal="center"/>
    </xf>
    <xf numFmtId="0" fontId="5" fillId="0" borderId="0" xfId="0" applyFont="1" applyBorder="1" applyAlignment="1" quotePrefix="1">
      <alignment horizontal="left"/>
    </xf>
    <xf numFmtId="49" fontId="0" fillId="0" borderId="0" xfId="0" applyNumberFormat="1" applyFill="1" applyBorder="1" applyAlignment="1">
      <alignment horizontal="left"/>
    </xf>
    <xf numFmtId="0" fontId="5" fillId="0" borderId="10" xfId="0" applyFont="1" applyBorder="1" applyAlignment="1" quotePrefix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centerContinuous"/>
    </xf>
    <xf numFmtId="16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Border="1" applyAlignment="1">
      <alignment vertical="center"/>
    </xf>
    <xf numFmtId="185" fontId="0" fillId="0" borderId="12" xfId="42" applyNumberFormat="1" applyFont="1" applyFill="1" applyBorder="1" applyAlignment="1">
      <alignment horizontal="left"/>
    </xf>
    <xf numFmtId="185" fontId="0" fillId="0" borderId="0" xfId="42" applyNumberFormat="1" applyFont="1" applyFill="1" applyAlignment="1">
      <alignment horizontal="left"/>
    </xf>
    <xf numFmtId="185" fontId="0" fillId="0" borderId="11" xfId="42" applyNumberFormat="1" applyFont="1" applyFill="1" applyBorder="1" applyAlignment="1">
      <alignment horizontal="left"/>
    </xf>
    <xf numFmtId="185" fontId="0" fillId="0" borderId="12" xfId="0" applyNumberFormat="1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15" fontId="1" fillId="0" borderId="0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Alignment="1">
      <alignment/>
    </xf>
    <xf numFmtId="185" fontId="0" fillId="0" borderId="0" xfId="42" applyNumberFormat="1" applyFont="1" applyFill="1" applyAlignment="1">
      <alignment horizontal="left"/>
    </xf>
    <xf numFmtId="0" fontId="0" fillId="0" borderId="0" xfId="0" applyFont="1" applyAlignment="1">
      <alignment/>
    </xf>
    <xf numFmtId="17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8.8515625" style="0" customWidth="1"/>
    <col min="2" max="2" width="5.8515625" style="1" customWidth="1"/>
    <col min="3" max="3" width="13.421875" style="0" customWidth="1"/>
    <col min="4" max="4" width="14.28125" style="0" customWidth="1"/>
    <col min="5" max="5" width="5.421875" style="0" customWidth="1"/>
    <col min="6" max="6" width="15.140625" style="0" customWidth="1"/>
    <col min="7" max="7" width="14.8515625" style="0" customWidth="1"/>
    <col min="8" max="8" width="10.28125" style="0" customWidth="1"/>
  </cols>
  <sheetData>
    <row r="1" spans="1:2" ht="12.75">
      <c r="A1" s="9" t="s">
        <v>0</v>
      </c>
      <c r="B1" s="58"/>
    </row>
    <row r="2" spans="1:2" ht="12.75">
      <c r="A2" s="25" t="s">
        <v>1</v>
      </c>
      <c r="B2" s="59"/>
    </row>
    <row r="4" ht="12.75">
      <c r="A4" s="45" t="s">
        <v>246</v>
      </c>
    </row>
    <row r="6" spans="1:2" ht="12.75">
      <c r="A6" s="2" t="s">
        <v>173</v>
      </c>
      <c r="B6" s="60"/>
    </row>
    <row r="7" spans="1:2" ht="12.75">
      <c r="A7" s="7"/>
      <c r="B7" s="61"/>
    </row>
    <row r="8" spans="3:7" ht="12.75">
      <c r="C8" s="162" t="s">
        <v>176</v>
      </c>
      <c r="D8" s="162"/>
      <c r="F8" s="162" t="s">
        <v>261</v>
      </c>
      <c r="G8" s="162"/>
    </row>
    <row r="9" spans="3:7" ht="12.75">
      <c r="C9" s="38"/>
      <c r="D9" s="38"/>
      <c r="F9" s="38"/>
      <c r="G9" s="38"/>
    </row>
    <row r="10" spans="3:7" ht="12.75">
      <c r="C10" s="38" t="s">
        <v>177</v>
      </c>
      <c r="D10" s="38" t="s">
        <v>180</v>
      </c>
      <c r="F10" s="38" t="s">
        <v>177</v>
      </c>
      <c r="G10" s="38" t="s">
        <v>180</v>
      </c>
    </row>
    <row r="11" spans="3:7" ht="12.75">
      <c r="C11" s="38" t="s">
        <v>178</v>
      </c>
      <c r="D11" s="38" t="s">
        <v>178</v>
      </c>
      <c r="F11" s="38" t="s">
        <v>181</v>
      </c>
      <c r="G11" s="38" t="s">
        <v>181</v>
      </c>
    </row>
    <row r="12" spans="3:7" ht="12.75">
      <c r="C12" s="38" t="s">
        <v>179</v>
      </c>
      <c r="D12" s="38" t="s">
        <v>179</v>
      </c>
      <c r="F12" s="38" t="s">
        <v>179</v>
      </c>
      <c r="G12" s="38" t="s">
        <v>179</v>
      </c>
    </row>
    <row r="13" spans="3:7" ht="12.75">
      <c r="C13" s="117" t="s">
        <v>251</v>
      </c>
      <c r="D13" s="117" t="s">
        <v>252</v>
      </c>
      <c r="F13" s="117" t="s">
        <v>251</v>
      </c>
      <c r="G13" s="117" t="s">
        <v>252</v>
      </c>
    </row>
    <row r="14" spans="1:8" ht="12.75">
      <c r="A14" s="52" t="s">
        <v>90</v>
      </c>
      <c r="B14" s="38" t="s">
        <v>86</v>
      </c>
      <c r="C14" s="10"/>
      <c r="D14" s="10"/>
      <c r="F14" s="10"/>
      <c r="G14" s="10"/>
      <c r="H14" s="1"/>
    </row>
    <row r="15" spans="1:8" ht="13.5" thickBot="1">
      <c r="A15" s="13"/>
      <c r="B15" s="14"/>
      <c r="C15" s="14"/>
      <c r="D15" s="14"/>
      <c r="E15" s="13"/>
      <c r="F15" s="14"/>
      <c r="G15" s="13"/>
      <c r="H15" s="1"/>
    </row>
    <row r="17" ht="12.75">
      <c r="A17" s="45"/>
    </row>
    <row r="19" spans="1:7" ht="15" customHeight="1">
      <c r="A19" s="49" t="s">
        <v>2</v>
      </c>
      <c r="B19" s="3" t="s">
        <v>38</v>
      </c>
      <c r="C19" s="34">
        <v>36463</v>
      </c>
      <c r="D19" s="34">
        <v>29807</v>
      </c>
      <c r="E19" s="34"/>
      <c r="F19" s="34">
        <v>36463</v>
      </c>
      <c r="G19" s="34">
        <v>29807</v>
      </c>
    </row>
    <row r="20" spans="1:7" ht="12.75">
      <c r="A20" t="s">
        <v>103</v>
      </c>
      <c r="C20" s="15">
        <v>-21694</v>
      </c>
      <c r="D20" s="15">
        <v>-17576</v>
      </c>
      <c r="E20" s="15"/>
      <c r="F20" s="15">
        <v>-21694</v>
      </c>
      <c r="G20" s="15">
        <v>-17576</v>
      </c>
    </row>
    <row r="21" spans="1:7" ht="12.75">
      <c r="A21" s="45" t="s">
        <v>104</v>
      </c>
      <c r="C21" s="34">
        <f>SUM(C19:C20)</f>
        <v>14769</v>
      </c>
      <c r="D21" s="34">
        <f>SUM(D19:D20)</f>
        <v>12231</v>
      </c>
      <c r="E21" s="34"/>
      <c r="F21" s="34">
        <f>SUM(F19:F20)</f>
        <v>14769</v>
      </c>
      <c r="G21" s="34">
        <f>SUM(G19:G20)</f>
        <v>12231</v>
      </c>
    </row>
    <row r="22" spans="1:7" ht="15" customHeight="1">
      <c r="A22" s="49"/>
      <c r="B22" s="3"/>
      <c r="C22" s="34"/>
      <c r="D22" s="34"/>
      <c r="E22" s="34"/>
      <c r="F22" s="34"/>
      <c r="G22" s="34"/>
    </row>
    <row r="23" spans="1:7" ht="15" customHeight="1">
      <c r="A23" s="47" t="s">
        <v>106</v>
      </c>
      <c r="B23" s="3"/>
      <c r="C23" s="34">
        <v>186</v>
      </c>
      <c r="D23" s="34">
        <v>231</v>
      </c>
      <c r="E23" s="34"/>
      <c r="F23" s="34">
        <v>186</v>
      </c>
      <c r="G23" s="34">
        <v>231</v>
      </c>
    </row>
    <row r="24" spans="1:7" ht="15" customHeight="1">
      <c r="A24" s="47" t="s">
        <v>105</v>
      </c>
      <c r="B24" s="3"/>
      <c r="C24" s="34">
        <v>-421</v>
      </c>
      <c r="D24" s="34">
        <v>-692</v>
      </c>
      <c r="E24" s="34"/>
      <c r="F24" s="34">
        <v>-421</v>
      </c>
      <c r="G24" s="34">
        <v>-692</v>
      </c>
    </row>
    <row r="25" spans="1:7" ht="15" customHeight="1">
      <c r="A25" s="64" t="s">
        <v>119</v>
      </c>
      <c r="B25" s="3"/>
      <c r="C25" s="34">
        <v>-2235</v>
      </c>
      <c r="D25" s="34">
        <v>-2891</v>
      </c>
      <c r="E25" s="34"/>
      <c r="F25" s="34">
        <v>-2235</v>
      </c>
      <c r="G25" s="34">
        <v>-2891</v>
      </c>
    </row>
    <row r="26" spans="1:7" ht="15" customHeight="1">
      <c r="A26" s="6"/>
      <c r="B26" s="3"/>
      <c r="C26" s="15"/>
      <c r="D26" s="15"/>
      <c r="E26" s="15"/>
      <c r="F26" s="15"/>
      <c r="G26" s="15"/>
    </row>
    <row r="27" spans="1:7" ht="15" customHeight="1">
      <c r="A27" s="45" t="s">
        <v>193</v>
      </c>
      <c r="B27" s="77" t="s">
        <v>59</v>
      </c>
      <c r="C27" s="16">
        <f>SUM(C21:C26)</f>
        <v>12299</v>
      </c>
      <c r="D27" s="16">
        <f>SUM(D21:D26)</f>
        <v>8879</v>
      </c>
      <c r="E27" s="16"/>
      <c r="F27" s="16">
        <f>SUM(F21:F26)</f>
        <v>12299</v>
      </c>
      <c r="G27" s="16">
        <f>SUM(G21:G26)</f>
        <v>8879</v>
      </c>
    </row>
    <row r="28" spans="3:7" ht="15" customHeight="1">
      <c r="C28" s="16"/>
      <c r="D28" s="16"/>
      <c r="E28" s="16"/>
      <c r="F28" s="16"/>
      <c r="G28" s="16"/>
    </row>
    <row r="29" spans="1:7" ht="15" customHeight="1">
      <c r="A29" t="s">
        <v>132</v>
      </c>
      <c r="C29" s="16">
        <v>-167</v>
      </c>
      <c r="D29" s="16">
        <v>-203</v>
      </c>
      <c r="E29" s="16"/>
      <c r="F29" s="16">
        <v>-167</v>
      </c>
      <c r="G29" s="16">
        <v>-203</v>
      </c>
    </row>
    <row r="30" spans="3:7" ht="15" customHeight="1">
      <c r="C30" s="15"/>
      <c r="D30" s="15"/>
      <c r="E30" s="15"/>
      <c r="F30" s="15"/>
      <c r="G30" s="15"/>
    </row>
    <row r="31" spans="1:7" ht="15" customHeight="1">
      <c r="A31" s="45" t="s">
        <v>194</v>
      </c>
      <c r="C31" s="16">
        <f>SUM(C27:C30)</f>
        <v>12132</v>
      </c>
      <c r="D31" s="16">
        <f>SUM(D27:D30)</f>
        <v>8676</v>
      </c>
      <c r="E31" s="16"/>
      <c r="F31" s="16">
        <f>SUM(F27:F30)</f>
        <v>12132</v>
      </c>
      <c r="G31" s="16">
        <f>SUM(G27:G30)</f>
        <v>8676</v>
      </c>
    </row>
    <row r="32" spans="1:7" ht="15" customHeight="1">
      <c r="A32" s="102" t="s">
        <v>3</v>
      </c>
      <c r="B32" s="128" t="s">
        <v>62</v>
      </c>
      <c r="C32" s="114">
        <v>-3042</v>
      </c>
      <c r="D32" s="114">
        <v>-2170</v>
      </c>
      <c r="E32" s="114"/>
      <c r="F32" s="114">
        <v>-3042</v>
      </c>
      <c r="G32" s="15">
        <v>-2170</v>
      </c>
    </row>
    <row r="33" spans="1:6" ht="15" customHeight="1">
      <c r="A33" s="6"/>
      <c r="B33" s="3"/>
      <c r="C33" s="16"/>
      <c r="E33" s="16"/>
      <c r="F33" s="16"/>
    </row>
    <row r="34" spans="1:7" ht="13.5" thickBot="1">
      <c r="A34" s="45" t="s">
        <v>199</v>
      </c>
      <c r="C34" s="48">
        <f>SUM(C31:C32)</f>
        <v>9090</v>
      </c>
      <c r="D34" s="48">
        <f>SUM(D31:D32)</f>
        <v>6506</v>
      </c>
      <c r="E34" s="48"/>
      <c r="F34" s="48">
        <f>SUM(F31:F32)</f>
        <v>9090</v>
      </c>
      <c r="G34" s="48">
        <f>SUM(G31:G32)</f>
        <v>6506</v>
      </c>
    </row>
    <row r="35" spans="1:7" ht="13.5" thickTop="1">
      <c r="A35" s="45"/>
      <c r="C35" s="34"/>
      <c r="D35" s="34"/>
      <c r="E35" s="34"/>
      <c r="F35" s="34"/>
      <c r="G35" s="34"/>
    </row>
    <row r="36" spans="1:7" s="6" customFormat="1" ht="12.75">
      <c r="A36" s="49"/>
      <c r="B36" s="3"/>
      <c r="C36" s="34"/>
      <c r="D36" s="34"/>
      <c r="E36" s="34"/>
      <c r="F36" s="34"/>
      <c r="G36" s="34"/>
    </row>
    <row r="37" spans="1:7" s="6" customFormat="1" ht="13.5" thickBot="1">
      <c r="A37" s="49" t="s">
        <v>198</v>
      </c>
      <c r="B37" s="3"/>
      <c r="C37" s="119">
        <f>SUM(C34:C36)</f>
        <v>9090</v>
      </c>
      <c r="D37" s="119">
        <f>SUM(D34:D36)</f>
        <v>6506</v>
      </c>
      <c r="E37" s="119"/>
      <c r="F37" s="119">
        <f>SUM(F34:F36)</f>
        <v>9090</v>
      </c>
      <c r="G37" s="119">
        <f>SUM(G34:G36)</f>
        <v>6506</v>
      </c>
    </row>
    <row r="38" spans="1:7" s="6" customFormat="1" ht="13.5" thickTop="1">
      <c r="A38" s="49"/>
      <c r="B38" s="3"/>
      <c r="C38" s="34"/>
      <c r="D38" s="34"/>
      <c r="E38" s="34"/>
      <c r="F38" s="34"/>
      <c r="G38" s="34"/>
    </row>
    <row r="39" spans="1:7" ht="12.75">
      <c r="A39" s="45" t="s">
        <v>89</v>
      </c>
      <c r="C39" s="34"/>
      <c r="D39" s="34"/>
      <c r="E39" s="34"/>
      <c r="F39" s="34"/>
      <c r="G39" s="34"/>
    </row>
    <row r="40" spans="1:7" ht="12.75">
      <c r="A40" s="21" t="s">
        <v>87</v>
      </c>
      <c r="C40" s="34"/>
      <c r="D40" s="34"/>
      <c r="E40" s="34"/>
      <c r="F40" s="34"/>
      <c r="G40" s="34"/>
    </row>
    <row r="41" spans="1:7" ht="13.5" thickBot="1">
      <c r="A41" s="21" t="s">
        <v>88</v>
      </c>
      <c r="C41" s="48">
        <f>+C37</f>
        <v>9090</v>
      </c>
      <c r="D41" s="48">
        <f>+D37</f>
        <v>6506</v>
      </c>
      <c r="E41" s="48"/>
      <c r="F41" s="48">
        <f>+F37</f>
        <v>9090</v>
      </c>
      <c r="G41" s="48">
        <f>+G37</f>
        <v>6506</v>
      </c>
    </row>
    <row r="42" spans="1:7" ht="13.5" thickTop="1">
      <c r="A42" s="6"/>
      <c r="B42" s="3"/>
      <c r="C42" s="34"/>
      <c r="D42" s="34"/>
      <c r="E42" s="34"/>
      <c r="F42" s="34"/>
      <c r="G42" s="34"/>
    </row>
    <row r="43" spans="1:7" ht="12.75">
      <c r="A43" s="50" t="s">
        <v>157</v>
      </c>
      <c r="C43" s="16"/>
      <c r="D43" s="16"/>
      <c r="E43" s="16"/>
      <c r="F43" s="16"/>
      <c r="G43" s="16"/>
    </row>
    <row r="44" spans="1:7" ht="12.75">
      <c r="A44" t="s">
        <v>160</v>
      </c>
      <c r="C44" s="16"/>
      <c r="D44" s="16"/>
      <c r="E44" s="16"/>
      <c r="F44" s="16"/>
      <c r="G44" s="16"/>
    </row>
    <row r="45" spans="1:7" ht="13.5" thickBot="1">
      <c r="A45" s="6" t="s">
        <v>4</v>
      </c>
      <c r="B45" s="3" t="s">
        <v>72</v>
      </c>
      <c r="C45" s="108">
        <f>+C34/190852776*1000*100</f>
        <v>4.76283352567007</v>
      </c>
      <c r="D45" s="108">
        <f>+D34/190852776*1000*100</f>
        <v>3.408910332014243</v>
      </c>
      <c r="E45" s="109"/>
      <c r="F45" s="108">
        <f>+F34/190852776*1000*100</f>
        <v>4.76283352567007</v>
      </c>
      <c r="G45" s="108">
        <f>+G34/190852776*1000*100</f>
        <v>3.408910332014243</v>
      </c>
    </row>
    <row r="46" spans="1:7" ht="12" customHeight="1" thickTop="1">
      <c r="A46" s="6"/>
      <c r="B46" s="3"/>
      <c r="C46" s="16"/>
      <c r="D46" s="16"/>
      <c r="E46" s="16"/>
      <c r="F46" s="16"/>
      <c r="G46" s="16"/>
    </row>
    <row r="49" spans="1:7" ht="12.75">
      <c r="A49" s="4" t="s">
        <v>185</v>
      </c>
      <c r="B49" s="10"/>
      <c r="C49" s="4"/>
      <c r="D49" s="4"/>
      <c r="E49" s="4"/>
      <c r="F49" s="4"/>
      <c r="G49" s="4"/>
    </row>
    <row r="50" spans="1:7" ht="12.75">
      <c r="A50" s="45" t="s">
        <v>247</v>
      </c>
      <c r="B50" s="10"/>
      <c r="C50" s="4"/>
      <c r="D50" s="4"/>
      <c r="E50" s="4"/>
      <c r="F50" s="4"/>
      <c r="G50" s="4"/>
    </row>
    <row r="51" ht="12.75">
      <c r="A51" s="45" t="s">
        <v>175</v>
      </c>
    </row>
  </sheetData>
  <sheetProtection/>
  <mergeCells count="2">
    <mergeCell ref="C8:D8"/>
    <mergeCell ref="F8:G8"/>
  </mergeCells>
  <printOptions/>
  <pageMargins left="0.75" right="0.5" top="1" bottom="1" header="0.5" footer="0.5"/>
  <pageSetup horizontalDpi="180" verticalDpi="18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0"/>
  <sheetViews>
    <sheetView zoomScalePageLayoutView="0" workbookViewId="0" topLeftCell="A40">
      <selection activeCell="C38" sqref="C38"/>
    </sheetView>
  </sheetViews>
  <sheetFormatPr defaultColWidth="9.140625" defaultRowHeight="12.75"/>
  <cols>
    <col min="1" max="1" width="40.8515625" style="0" customWidth="1"/>
    <col min="2" max="2" width="5.57421875" style="1" customWidth="1"/>
    <col min="3" max="3" width="20.7109375" style="53" customWidth="1"/>
    <col min="4" max="4" width="20.7109375" style="0" customWidth="1"/>
    <col min="5" max="5" width="9.28125" style="0" customWidth="1"/>
  </cols>
  <sheetData>
    <row r="1" spans="1:2" ht="12.75">
      <c r="A1" s="9" t="s">
        <v>0</v>
      </c>
      <c r="B1" s="58"/>
    </row>
    <row r="2" spans="1:2" ht="12.75">
      <c r="A2" s="25" t="s">
        <v>5</v>
      </c>
      <c r="B2" s="59"/>
    </row>
    <row r="4" ht="12.75">
      <c r="A4" s="45" t="s">
        <v>246</v>
      </c>
    </row>
    <row r="5" spans="1:256" ht="12.7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</row>
    <row r="6" spans="1:2" ht="12.75">
      <c r="A6" s="7" t="s">
        <v>174</v>
      </c>
      <c r="B6" s="60"/>
    </row>
    <row r="7" spans="1:4" ht="12.75">
      <c r="A7" s="51"/>
      <c r="B7" s="61"/>
      <c r="C7" s="82" t="s">
        <v>182</v>
      </c>
      <c r="D7" s="82" t="s">
        <v>195</v>
      </c>
    </row>
    <row r="8" spans="1:4" ht="12.75">
      <c r="A8" s="51"/>
      <c r="B8" s="61"/>
      <c r="C8" s="82"/>
      <c r="D8" s="38"/>
    </row>
    <row r="9" spans="1:4" ht="12.75">
      <c r="A9" s="52" t="s">
        <v>90</v>
      </c>
      <c r="B9" s="61"/>
      <c r="C9" s="82" t="s">
        <v>183</v>
      </c>
      <c r="D9" s="38" t="s">
        <v>183</v>
      </c>
    </row>
    <row r="10" spans="2:4" ht="12.75">
      <c r="B10" s="38" t="s">
        <v>86</v>
      </c>
      <c r="C10" s="130" t="s">
        <v>251</v>
      </c>
      <c r="D10" s="130" t="s">
        <v>203</v>
      </c>
    </row>
    <row r="11" spans="1:4" ht="12.75">
      <c r="A11" s="45" t="s">
        <v>91</v>
      </c>
      <c r="C11" s="72"/>
      <c r="D11" s="120"/>
    </row>
    <row r="12" spans="1:4" ht="15" customHeight="1">
      <c r="A12" t="s">
        <v>6</v>
      </c>
      <c r="C12" s="72">
        <v>8558</v>
      </c>
      <c r="D12" s="72">
        <v>8628</v>
      </c>
    </row>
    <row r="13" spans="1:4" ht="15" customHeight="1">
      <c r="A13" s="8" t="s">
        <v>121</v>
      </c>
      <c r="C13" s="72">
        <v>1441</v>
      </c>
      <c r="D13" s="72">
        <v>1441</v>
      </c>
    </row>
    <row r="14" spans="1:4" ht="15" customHeight="1">
      <c r="A14" t="s">
        <v>134</v>
      </c>
      <c r="C14" s="72">
        <v>218326</v>
      </c>
      <c r="D14" s="72">
        <v>217459</v>
      </c>
    </row>
    <row r="15" spans="1:4" s="21" customFormat="1" ht="15" customHeight="1">
      <c r="A15" s="21" t="s">
        <v>7</v>
      </c>
      <c r="B15" s="77"/>
      <c r="C15" s="78">
        <v>2623</v>
      </c>
      <c r="D15" s="78">
        <v>2628</v>
      </c>
    </row>
    <row r="16" spans="1:4" ht="15" customHeight="1">
      <c r="A16" s="8" t="s">
        <v>161</v>
      </c>
      <c r="C16" s="72">
        <v>132</v>
      </c>
      <c r="D16" s="72">
        <v>132</v>
      </c>
    </row>
    <row r="17" spans="1:4" ht="15" customHeight="1">
      <c r="A17" s="8"/>
      <c r="C17" s="72"/>
      <c r="D17" s="72"/>
    </row>
    <row r="18" spans="1:4" ht="15" customHeight="1">
      <c r="A18" s="32" t="s">
        <v>114</v>
      </c>
      <c r="B18" s="3"/>
      <c r="C18" s="73">
        <f>SUM(C12:C17)</f>
        <v>231080</v>
      </c>
      <c r="D18" s="73">
        <f>SUM(D12:D17)</f>
        <v>230288</v>
      </c>
    </row>
    <row r="19" spans="1:4" ht="15" customHeight="1">
      <c r="A19" s="24"/>
      <c r="C19" s="72"/>
      <c r="D19" s="72"/>
    </row>
    <row r="20" spans="1:5" ht="15" customHeight="1">
      <c r="A20" s="24" t="s">
        <v>133</v>
      </c>
      <c r="B20" s="3"/>
      <c r="C20" s="74">
        <v>80210</v>
      </c>
      <c r="D20" s="74">
        <v>84296</v>
      </c>
      <c r="E20" s="6"/>
    </row>
    <row r="21" spans="1:5" ht="15" customHeight="1">
      <c r="A21" s="24" t="s">
        <v>122</v>
      </c>
      <c r="B21" s="3"/>
      <c r="C21" s="74">
        <v>31068</v>
      </c>
      <c r="D21" s="74">
        <v>24746</v>
      </c>
      <c r="E21" s="6"/>
    </row>
    <row r="22" spans="1:5" ht="15" customHeight="1">
      <c r="A22" s="24" t="s">
        <v>8</v>
      </c>
      <c r="B22" s="3"/>
      <c r="C22" s="74">
        <v>70651</v>
      </c>
      <c r="D22" s="74">
        <v>74551</v>
      </c>
      <c r="E22" s="6"/>
    </row>
    <row r="23" spans="1:5" ht="15" customHeight="1">
      <c r="A23" s="35" t="s">
        <v>215</v>
      </c>
      <c r="B23" s="3"/>
      <c r="C23" s="74">
        <v>1521</v>
      </c>
      <c r="D23" s="74">
        <v>1645</v>
      </c>
      <c r="E23" s="6"/>
    </row>
    <row r="24" spans="1:5" ht="15" customHeight="1">
      <c r="A24" s="28" t="s">
        <v>217</v>
      </c>
      <c r="B24" s="3"/>
      <c r="C24" s="74">
        <v>10806</v>
      </c>
      <c r="D24" s="74">
        <v>9051</v>
      </c>
      <c r="E24" s="6"/>
    </row>
    <row r="25" spans="1:5" ht="15" customHeight="1">
      <c r="A25" s="24"/>
      <c r="B25" s="3"/>
      <c r="C25" s="74"/>
      <c r="D25" s="74"/>
      <c r="E25" s="6"/>
    </row>
    <row r="26" spans="1:5" ht="12.75">
      <c r="A26" s="56" t="s">
        <v>92</v>
      </c>
      <c r="B26" s="3"/>
      <c r="C26" s="73">
        <f>SUM(C20:C24)</f>
        <v>194256</v>
      </c>
      <c r="D26" s="73">
        <f>SUM(D20:D24)</f>
        <v>194289</v>
      </c>
      <c r="E26" s="6"/>
    </row>
    <row r="27" spans="1:5" ht="12.75">
      <c r="A27" s="6"/>
      <c r="B27" s="3"/>
      <c r="C27" s="74"/>
      <c r="D27" s="74"/>
      <c r="E27" s="6"/>
    </row>
    <row r="28" spans="1:5" ht="13.5" thickBot="1">
      <c r="A28" s="56" t="s">
        <v>93</v>
      </c>
      <c r="B28" s="3"/>
      <c r="C28" s="75">
        <f>+C18+C26</f>
        <v>425336</v>
      </c>
      <c r="D28" s="75">
        <f>+D18+D26</f>
        <v>424577</v>
      </c>
      <c r="E28" s="6"/>
    </row>
    <row r="29" spans="1:5" ht="13.5" thickTop="1">
      <c r="A29" s="6"/>
      <c r="B29" s="3"/>
      <c r="C29" s="74"/>
      <c r="D29" s="74"/>
      <c r="E29" s="6"/>
    </row>
    <row r="30" spans="1:4" ht="12.75">
      <c r="A30" s="49" t="s">
        <v>94</v>
      </c>
      <c r="B30" s="3"/>
      <c r="C30" s="74"/>
      <c r="D30" s="74"/>
    </row>
    <row r="31" spans="1:4" ht="12.75">
      <c r="A31" s="6" t="s">
        <v>10</v>
      </c>
      <c r="B31" s="3"/>
      <c r="C31" s="74">
        <v>191596</v>
      </c>
      <c r="D31" s="74">
        <v>191596</v>
      </c>
    </row>
    <row r="32" spans="1:4" ht="12.75">
      <c r="A32" s="102" t="s">
        <v>141</v>
      </c>
      <c r="B32" s="3"/>
      <c r="C32" s="74">
        <v>-782</v>
      </c>
      <c r="D32" s="74">
        <v>-782</v>
      </c>
    </row>
    <row r="33" spans="1:4" s="43" customFormat="1" ht="12.75">
      <c r="A33" s="102" t="s">
        <v>11</v>
      </c>
      <c r="B33" s="122"/>
      <c r="C33" s="123">
        <v>203139</v>
      </c>
      <c r="D33" s="123">
        <v>194049</v>
      </c>
    </row>
    <row r="34" spans="1:4" ht="12.75">
      <c r="A34" s="6"/>
      <c r="B34" s="3"/>
      <c r="C34" s="76"/>
      <c r="D34" s="76"/>
    </row>
    <row r="35" spans="1:4" ht="12.75">
      <c r="A35" s="50" t="s">
        <v>95</v>
      </c>
      <c r="B35" s="3"/>
      <c r="C35" s="73">
        <f>SUM(C31:C33)</f>
        <v>393953</v>
      </c>
      <c r="D35" s="73">
        <f>SUM(D31:D33)</f>
        <v>384863</v>
      </c>
    </row>
    <row r="36" spans="1:4" ht="12.75">
      <c r="A36" s="50"/>
      <c r="B36" s="3"/>
      <c r="C36" s="74"/>
      <c r="D36" s="74"/>
    </row>
    <row r="37" spans="1:4" ht="12.75">
      <c r="A37" s="50" t="s">
        <v>96</v>
      </c>
      <c r="B37" s="3"/>
      <c r="C37" s="74"/>
      <c r="D37" s="74"/>
    </row>
    <row r="38" spans="1:4" ht="12.75">
      <c r="A38" s="6" t="s">
        <v>75</v>
      </c>
      <c r="B38" s="79" t="s">
        <v>65</v>
      </c>
      <c r="C38" s="74">
        <v>7330</v>
      </c>
      <c r="D38" s="74">
        <v>8629</v>
      </c>
    </row>
    <row r="39" spans="1:4" ht="12.75">
      <c r="A39" s="64" t="s">
        <v>216</v>
      </c>
      <c r="B39" s="3"/>
      <c r="C39" s="74">
        <v>41</v>
      </c>
      <c r="D39" s="74">
        <v>41</v>
      </c>
    </row>
    <row r="40" spans="1:4" s="21" customFormat="1" ht="12.75">
      <c r="A40" s="47"/>
      <c r="B40" s="79"/>
      <c r="C40" s="80"/>
      <c r="D40" s="80"/>
    </row>
    <row r="41" spans="1:4" ht="12.75">
      <c r="A41" s="50" t="s">
        <v>97</v>
      </c>
      <c r="B41" s="3"/>
      <c r="C41" s="73">
        <f>SUM(C38:C40)</f>
        <v>7371</v>
      </c>
      <c r="D41" s="73">
        <f>SUM(D38:D40)</f>
        <v>8670</v>
      </c>
    </row>
    <row r="42" spans="1:4" ht="12.75">
      <c r="A42" s="6"/>
      <c r="B42" s="3"/>
      <c r="C42" s="74"/>
      <c r="D42" s="74"/>
    </row>
    <row r="43" spans="1:5" ht="12.75">
      <c r="A43" s="24" t="s">
        <v>123</v>
      </c>
      <c r="B43" s="3"/>
      <c r="C43" s="74">
        <v>1841</v>
      </c>
      <c r="D43" s="74">
        <v>1841</v>
      </c>
      <c r="E43" s="6"/>
    </row>
    <row r="44" spans="1:5" ht="12.75">
      <c r="A44" s="24" t="s">
        <v>83</v>
      </c>
      <c r="B44" s="79" t="s">
        <v>65</v>
      </c>
      <c r="C44" s="74">
        <v>5624</v>
      </c>
      <c r="D44" s="74">
        <v>5777</v>
      </c>
      <c r="E44" s="6"/>
    </row>
    <row r="45" spans="1:5" ht="12.75">
      <c r="A45" s="24" t="s">
        <v>124</v>
      </c>
      <c r="B45" s="3"/>
      <c r="C45" s="74">
        <v>16547</v>
      </c>
      <c r="D45" s="74">
        <v>23426</v>
      </c>
      <c r="E45" s="6"/>
    </row>
    <row r="46" spans="1:5" ht="12.75">
      <c r="A46" s="24"/>
      <c r="B46" s="3"/>
      <c r="C46" s="74"/>
      <c r="D46" s="74"/>
      <c r="E46" s="6"/>
    </row>
    <row r="47" spans="1:5" ht="12.75">
      <c r="A47" s="32" t="s">
        <v>98</v>
      </c>
      <c r="B47" s="3"/>
      <c r="C47" s="73">
        <f>SUM(C43:C46)</f>
        <v>24012</v>
      </c>
      <c r="D47" s="73">
        <f>SUM(D43:D46)</f>
        <v>31044</v>
      </c>
      <c r="E47" s="6"/>
    </row>
    <row r="48" spans="1:5" ht="12.75">
      <c r="A48" s="6"/>
      <c r="B48" s="3"/>
      <c r="C48" s="74"/>
      <c r="D48" s="74"/>
      <c r="E48" s="6"/>
    </row>
    <row r="49" spans="1:5" ht="12.75">
      <c r="A49" s="56" t="s">
        <v>135</v>
      </c>
      <c r="B49" s="3"/>
      <c r="C49" s="100">
        <f>+C41+C47</f>
        <v>31383</v>
      </c>
      <c r="D49" s="100">
        <f>+D41+D47</f>
        <v>39714</v>
      </c>
      <c r="E49" s="6"/>
    </row>
    <row r="50" spans="1:5" ht="12.75">
      <c r="A50" s="6"/>
      <c r="B50" s="3"/>
      <c r="C50" s="74"/>
      <c r="D50" s="74"/>
      <c r="E50" s="6"/>
    </row>
    <row r="51" spans="1:5" ht="13.5" thickBot="1">
      <c r="A51" s="56" t="s">
        <v>99</v>
      </c>
      <c r="B51" s="110"/>
      <c r="C51" s="75">
        <f>+C35+C49</f>
        <v>425336</v>
      </c>
      <c r="D51" s="75">
        <f>+D35+D49</f>
        <v>424577</v>
      </c>
      <c r="E51" s="6"/>
    </row>
    <row r="52" spans="1:5" ht="13.5" thickTop="1">
      <c r="A52" s="6"/>
      <c r="B52" s="3"/>
      <c r="C52" s="74"/>
      <c r="D52" s="74"/>
      <c r="E52" s="6"/>
    </row>
    <row r="53" spans="1:4" ht="12.75">
      <c r="A53" s="45" t="s">
        <v>117</v>
      </c>
      <c r="B53" s="38"/>
      <c r="C53" s="57">
        <f>+C35/191198</f>
        <v>2.0604451929413488</v>
      </c>
      <c r="D53" s="57">
        <f>+D35/191198</f>
        <v>2.0129028546323706</v>
      </c>
    </row>
    <row r="54" spans="3:4" ht="12.75">
      <c r="C54" s="54"/>
      <c r="D54" s="46"/>
    </row>
    <row r="55" spans="1:5" ht="12.75">
      <c r="A55" s="4" t="s">
        <v>186</v>
      </c>
      <c r="B55" s="10"/>
      <c r="C55" s="55"/>
      <c r="D55" s="4"/>
      <c r="E55" s="4"/>
    </row>
    <row r="56" spans="1:5" ht="12.75">
      <c r="A56" s="45" t="s">
        <v>248</v>
      </c>
      <c r="B56" s="10"/>
      <c r="C56" s="55"/>
      <c r="D56" s="4"/>
      <c r="E56" s="4"/>
    </row>
    <row r="57" spans="1:5" ht="12.75">
      <c r="A57" s="4" t="s">
        <v>108</v>
      </c>
      <c r="B57" s="10"/>
      <c r="C57" s="55"/>
      <c r="D57" s="4"/>
      <c r="E57" s="4"/>
    </row>
    <row r="58" ht="12.75">
      <c r="C58" s="72"/>
    </row>
    <row r="59" ht="12.75">
      <c r="C59" s="72"/>
    </row>
    <row r="60" ht="12.75">
      <c r="C60" s="72"/>
    </row>
  </sheetData>
  <sheetProtection/>
  <printOptions/>
  <pageMargins left="0.75" right="0.75" top="1" bottom="1" header="0.5" footer="0.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6">
      <selection activeCell="A41" sqref="A41"/>
    </sheetView>
  </sheetViews>
  <sheetFormatPr defaultColWidth="9.140625" defaultRowHeight="12.75"/>
  <cols>
    <col min="1" max="1" width="40.28125" style="0" customWidth="1"/>
    <col min="2" max="2" width="4.8515625" style="0" customWidth="1"/>
    <col min="3" max="3" width="11.7109375" style="1" customWidth="1"/>
    <col min="4" max="7" width="11.7109375" style="0" customWidth="1"/>
    <col min="8" max="8" width="12.28125" style="0" customWidth="1"/>
    <col min="9" max="9" width="11.7109375" style="0" customWidth="1"/>
  </cols>
  <sheetData>
    <row r="1" spans="1:2" ht="12.75">
      <c r="A1" s="9" t="s">
        <v>0</v>
      </c>
      <c r="B1" s="9"/>
    </row>
    <row r="2" spans="1:2" ht="12.75">
      <c r="A2" s="25" t="s">
        <v>5</v>
      </c>
      <c r="B2" s="25"/>
    </row>
    <row r="4" ht="12.75">
      <c r="A4" s="45" t="s">
        <v>246</v>
      </c>
    </row>
    <row r="6" spans="1:2" ht="12.75">
      <c r="A6" s="5" t="s">
        <v>12</v>
      </c>
      <c r="B6" s="5"/>
    </row>
    <row r="7" spans="1:2" ht="12.75">
      <c r="A7" s="5"/>
      <c r="B7" s="5"/>
    </row>
    <row r="8" spans="3:9" ht="12.75">
      <c r="C8" s="163" t="s">
        <v>155</v>
      </c>
      <c r="D8" s="162"/>
      <c r="E8" s="162"/>
      <c r="F8" s="162"/>
      <c r="G8" s="162"/>
      <c r="H8" s="162"/>
      <c r="I8" s="162"/>
    </row>
    <row r="9" spans="3:9" ht="12.75">
      <c r="C9" s="115"/>
      <c r="D9" s="38"/>
      <c r="E9" s="38"/>
      <c r="F9" s="38"/>
      <c r="G9" s="38"/>
      <c r="H9" s="38"/>
      <c r="I9" s="38"/>
    </row>
    <row r="10" spans="3:8" ht="12.75">
      <c r="C10" s="62" t="s">
        <v>156</v>
      </c>
      <c r="E10" s="20"/>
      <c r="F10" s="20"/>
      <c r="G10" s="20"/>
      <c r="H10" s="4" t="s">
        <v>13</v>
      </c>
    </row>
    <row r="11" spans="3:8" ht="12.75">
      <c r="C11" s="62"/>
      <c r="E11" s="20"/>
      <c r="F11" s="20"/>
      <c r="G11" s="20"/>
      <c r="H11" s="4"/>
    </row>
    <row r="12" spans="1:9" ht="12.75">
      <c r="A12" s="52" t="s">
        <v>90</v>
      </c>
      <c r="B12" s="38" t="s">
        <v>86</v>
      </c>
      <c r="C12" s="10" t="s">
        <v>14</v>
      </c>
      <c r="D12" s="10" t="s">
        <v>15</v>
      </c>
      <c r="E12" s="10" t="s">
        <v>16</v>
      </c>
      <c r="F12" s="10" t="s">
        <v>17</v>
      </c>
      <c r="G12" s="10" t="s">
        <v>137</v>
      </c>
      <c r="H12" s="10" t="s">
        <v>18</v>
      </c>
      <c r="I12" s="10" t="s">
        <v>19</v>
      </c>
    </row>
    <row r="13" spans="3:9" ht="12.75">
      <c r="C13" s="17" t="s">
        <v>20</v>
      </c>
      <c r="D13" s="17" t="s">
        <v>21</v>
      </c>
      <c r="E13" s="17" t="s">
        <v>22</v>
      </c>
      <c r="F13" s="17" t="s">
        <v>22</v>
      </c>
      <c r="G13" s="17" t="s">
        <v>138</v>
      </c>
      <c r="H13" s="129" t="s">
        <v>201</v>
      </c>
      <c r="I13" s="10" t="s">
        <v>107</v>
      </c>
    </row>
    <row r="14" spans="1:9" ht="13.5" thickBot="1">
      <c r="A14" s="13"/>
      <c r="B14" s="13"/>
      <c r="C14" s="19"/>
      <c r="D14" s="19"/>
      <c r="E14" s="19"/>
      <c r="F14" s="19"/>
      <c r="G14" s="19"/>
      <c r="H14" s="19"/>
      <c r="I14" s="19"/>
    </row>
    <row r="15" spans="3:9" ht="12.75">
      <c r="C15" s="18"/>
      <c r="D15" s="18"/>
      <c r="E15" s="18"/>
      <c r="F15" s="18"/>
      <c r="G15" s="18"/>
      <c r="H15" s="18"/>
      <c r="I15" s="18"/>
    </row>
    <row r="16" spans="1:9" ht="12.75">
      <c r="A16" s="45" t="s">
        <v>253</v>
      </c>
      <c r="B16" s="21"/>
      <c r="C16" s="12">
        <v>191596</v>
      </c>
      <c r="D16" s="12">
        <v>15960</v>
      </c>
      <c r="E16" s="12">
        <v>818</v>
      </c>
      <c r="F16" s="12">
        <v>500</v>
      </c>
      <c r="G16" s="12">
        <v>-782</v>
      </c>
      <c r="H16" s="12">
        <v>160386</v>
      </c>
      <c r="I16" s="12">
        <f>SUM(C16:H16)</f>
        <v>368478</v>
      </c>
    </row>
    <row r="17" spans="1:9" ht="12.75">
      <c r="A17" s="45"/>
      <c r="B17" s="21"/>
      <c r="C17" s="63"/>
      <c r="D17" s="34"/>
      <c r="E17" s="34"/>
      <c r="F17" s="34"/>
      <c r="G17" s="34"/>
      <c r="H17" s="34"/>
      <c r="I17" s="34"/>
    </row>
    <row r="18" spans="1:9" ht="12.75">
      <c r="A18" s="45"/>
      <c r="B18" s="21"/>
      <c r="C18" s="63"/>
      <c r="D18" s="34"/>
      <c r="E18" s="34"/>
      <c r="F18" s="34"/>
      <c r="G18" s="34"/>
      <c r="H18" s="34"/>
      <c r="I18" s="34"/>
    </row>
    <row r="19" spans="1:9" s="43" customFormat="1" ht="15" customHeight="1">
      <c r="A19" s="43" t="s">
        <v>198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6506</v>
      </c>
      <c r="I19" s="124">
        <f>SUM(C19:H19)</f>
        <v>6506</v>
      </c>
    </row>
    <row r="20" spans="3:9" ht="15" customHeight="1">
      <c r="C20" s="12"/>
      <c r="D20" s="12"/>
      <c r="E20" s="12"/>
      <c r="F20" s="12"/>
      <c r="G20" s="12"/>
      <c r="H20" s="12"/>
      <c r="I20" s="12"/>
    </row>
    <row r="21" spans="3:9" ht="15" customHeight="1">
      <c r="C21" s="12"/>
      <c r="D21" s="12"/>
      <c r="E21" s="12"/>
      <c r="F21" s="12"/>
      <c r="G21" s="12"/>
      <c r="H21" s="12"/>
      <c r="I21" s="12"/>
    </row>
    <row r="22" spans="1:9" ht="15" customHeight="1" thickBot="1">
      <c r="A22" s="99" t="s">
        <v>254</v>
      </c>
      <c r="B22" s="8"/>
      <c r="C22" s="41">
        <f aca="true" t="shared" si="0" ref="C22:I22">SUM(C16:C21)</f>
        <v>191596</v>
      </c>
      <c r="D22" s="41">
        <f t="shared" si="0"/>
        <v>15960</v>
      </c>
      <c r="E22" s="41">
        <f t="shared" si="0"/>
        <v>818</v>
      </c>
      <c r="F22" s="41">
        <f t="shared" si="0"/>
        <v>500</v>
      </c>
      <c r="G22" s="41">
        <f t="shared" si="0"/>
        <v>-782</v>
      </c>
      <c r="H22" s="41">
        <f t="shared" si="0"/>
        <v>166892</v>
      </c>
      <c r="I22" s="41">
        <f t="shared" si="0"/>
        <v>374984</v>
      </c>
    </row>
    <row r="23" spans="3:9" ht="15" customHeight="1">
      <c r="C23" s="11"/>
      <c r="D23" s="11"/>
      <c r="E23" s="11"/>
      <c r="F23" s="11"/>
      <c r="G23" s="11"/>
      <c r="H23" s="11"/>
      <c r="I23" s="11"/>
    </row>
    <row r="24" spans="1:9" ht="12.75">
      <c r="A24" s="21"/>
      <c r="B24" s="21"/>
      <c r="C24" s="63"/>
      <c r="D24" s="34"/>
      <c r="E24" s="34"/>
      <c r="F24" s="34"/>
      <c r="G24" s="34"/>
      <c r="H24" s="34"/>
      <c r="I24" s="34"/>
    </row>
    <row r="25" spans="1:9" ht="15" customHeight="1">
      <c r="A25" s="45" t="s">
        <v>255</v>
      </c>
      <c r="B25" s="21"/>
      <c r="C25" s="12">
        <v>191596</v>
      </c>
      <c r="D25" s="12">
        <v>15960</v>
      </c>
      <c r="E25" s="12">
        <v>818</v>
      </c>
      <c r="F25" s="12">
        <v>500</v>
      </c>
      <c r="G25" s="12">
        <v>-782</v>
      </c>
      <c r="H25" s="12">
        <v>176771</v>
      </c>
      <c r="I25" s="12">
        <f>SUM(C25:H25)</f>
        <v>384863</v>
      </c>
    </row>
    <row r="26" spans="1:9" s="6" customFormat="1" ht="15" customHeight="1">
      <c r="A26" s="47"/>
      <c r="B26" s="47"/>
      <c r="C26" s="12"/>
      <c r="D26" s="12"/>
      <c r="E26" s="12"/>
      <c r="F26" s="12"/>
      <c r="G26" s="12"/>
      <c r="H26" s="12"/>
      <c r="I26" s="12"/>
    </row>
    <row r="27" spans="1:10" s="43" customFormat="1" ht="15" customHeight="1">
      <c r="A27" s="43" t="s">
        <v>198</v>
      </c>
      <c r="C27" s="124">
        <v>0</v>
      </c>
      <c r="D27" s="124">
        <v>0</v>
      </c>
      <c r="E27" s="124">
        <v>0</v>
      </c>
      <c r="F27" s="124">
        <v>0</v>
      </c>
      <c r="G27" s="124"/>
      <c r="H27" s="124">
        <f>PL!$F$34</f>
        <v>9090</v>
      </c>
      <c r="I27" s="124">
        <f>SUM(C27:H27)</f>
        <v>9090</v>
      </c>
      <c r="J27" s="102"/>
    </row>
    <row r="28" spans="3:10" ht="15" customHeight="1">
      <c r="C28" s="12"/>
      <c r="D28" s="12"/>
      <c r="E28" s="12"/>
      <c r="F28" s="12"/>
      <c r="G28" s="12"/>
      <c r="H28" s="12"/>
      <c r="I28" s="12"/>
      <c r="J28" s="6"/>
    </row>
    <row r="29" spans="3:10" ht="15" customHeight="1">
      <c r="C29" s="12"/>
      <c r="D29" s="12"/>
      <c r="E29" s="12"/>
      <c r="F29" s="12"/>
      <c r="G29" s="12"/>
      <c r="H29" s="12"/>
      <c r="I29" s="12"/>
      <c r="J29" s="6"/>
    </row>
    <row r="30" spans="1:9" ht="15" customHeight="1" thickBot="1">
      <c r="A30" s="99" t="s">
        <v>256</v>
      </c>
      <c r="B30" s="8"/>
      <c r="C30" s="41">
        <f aca="true" t="shared" si="1" ref="C30:I30">SUM(C25:C29)</f>
        <v>191596</v>
      </c>
      <c r="D30" s="41">
        <f t="shared" si="1"/>
        <v>15960</v>
      </c>
      <c r="E30" s="41">
        <f t="shared" si="1"/>
        <v>818</v>
      </c>
      <c r="F30" s="41">
        <f t="shared" si="1"/>
        <v>500</v>
      </c>
      <c r="G30" s="41">
        <f t="shared" si="1"/>
        <v>-782</v>
      </c>
      <c r="H30" s="41">
        <f t="shared" si="1"/>
        <v>185861</v>
      </c>
      <c r="I30" s="41">
        <f t="shared" si="1"/>
        <v>393953</v>
      </c>
    </row>
    <row r="31" spans="3:9" ht="15" customHeight="1">
      <c r="C31" s="11"/>
      <c r="D31" s="11"/>
      <c r="E31" s="11"/>
      <c r="F31" s="11"/>
      <c r="G31" s="11"/>
      <c r="H31" s="11"/>
      <c r="I31" s="11"/>
    </row>
    <row r="32" spans="3:9" ht="15" customHeight="1">
      <c r="C32" s="11"/>
      <c r="D32" s="11"/>
      <c r="E32" s="11"/>
      <c r="F32" s="11"/>
      <c r="G32" s="11"/>
      <c r="H32" s="11"/>
      <c r="I32" s="11"/>
    </row>
    <row r="33" spans="3:9" ht="15" customHeight="1">
      <c r="C33" s="11"/>
      <c r="D33" s="11"/>
      <c r="E33" s="11"/>
      <c r="F33" s="11"/>
      <c r="G33" s="11"/>
      <c r="H33" s="11"/>
      <c r="I33" s="11"/>
    </row>
    <row r="34" spans="3:9" ht="12.75">
      <c r="C34" s="11"/>
      <c r="D34" s="11"/>
      <c r="E34" s="11"/>
      <c r="F34" s="11"/>
      <c r="G34" s="11"/>
      <c r="H34" s="11"/>
      <c r="I34" s="11"/>
    </row>
    <row r="35" spans="3:9" ht="12.75">
      <c r="C35" s="22"/>
      <c r="D35" s="22"/>
      <c r="E35" s="22"/>
      <c r="F35" s="22"/>
      <c r="G35" s="22"/>
      <c r="H35" s="22"/>
      <c r="I35" s="22"/>
    </row>
    <row r="36" spans="1:2" ht="12.75">
      <c r="A36" s="4" t="s">
        <v>109</v>
      </c>
      <c r="B36" s="4"/>
    </row>
    <row r="37" spans="1:2" ht="12.75">
      <c r="A37" s="26" t="s">
        <v>249</v>
      </c>
      <c r="B37" s="26"/>
    </row>
    <row r="38" ht="12.75">
      <c r="A38" s="45"/>
    </row>
  </sheetData>
  <sheetProtection/>
  <mergeCells count="1">
    <mergeCell ref="C8:I8"/>
  </mergeCells>
  <printOptions/>
  <pageMargins left="0.52" right="0.5" top="0.75" bottom="0.75" header="0.5" footer="0.5"/>
  <pageSetup horizontalDpi="180" verticalDpi="18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5"/>
  <sheetViews>
    <sheetView workbookViewId="0" topLeftCell="A1">
      <selection activeCell="A67" sqref="A67"/>
    </sheetView>
  </sheetViews>
  <sheetFormatPr defaultColWidth="9.140625" defaultRowHeight="12.75"/>
  <cols>
    <col min="1" max="1" width="52.28125" style="0" customWidth="1"/>
    <col min="2" max="2" width="20.8515625" style="39" customWidth="1"/>
    <col min="3" max="3" width="3.140625" style="0" customWidth="1"/>
    <col min="4" max="4" width="20.57421875" style="43" bestFit="1" customWidth="1"/>
    <col min="5" max="5" width="9.140625" style="43" customWidth="1"/>
  </cols>
  <sheetData>
    <row r="1" ht="12.75">
      <c r="A1" s="9" t="s">
        <v>0</v>
      </c>
    </row>
    <row r="2" ht="12.75">
      <c r="A2" s="25" t="s">
        <v>5</v>
      </c>
    </row>
    <row r="4" ht="12.75">
      <c r="A4" s="45" t="s">
        <v>246</v>
      </c>
    </row>
    <row r="6" ht="12.75">
      <c r="A6" s="7" t="s">
        <v>187</v>
      </c>
    </row>
    <row r="7" ht="12.75">
      <c r="A7" s="7"/>
    </row>
    <row r="8" spans="1:4" ht="12.75">
      <c r="A8" s="7"/>
      <c r="B8" s="38" t="s">
        <v>184</v>
      </c>
      <c r="C8" s="38"/>
      <c r="D8" s="38" t="s">
        <v>184</v>
      </c>
    </row>
    <row r="9" spans="2:4" ht="12.75">
      <c r="B9" s="38" t="s">
        <v>176</v>
      </c>
      <c r="C9" s="38"/>
      <c r="D9" s="38" t="s">
        <v>176</v>
      </c>
    </row>
    <row r="10" spans="1:4" ht="12.75">
      <c r="A10" s="52" t="s">
        <v>90</v>
      </c>
      <c r="B10" s="131" t="s">
        <v>251</v>
      </c>
      <c r="C10" s="118"/>
      <c r="D10" s="131" t="s">
        <v>252</v>
      </c>
    </row>
    <row r="11" spans="1:4" ht="13.5" thickBot="1">
      <c r="A11" s="13"/>
      <c r="B11" s="65"/>
      <c r="C11" s="66"/>
      <c r="D11" s="83"/>
    </row>
    <row r="12" spans="2:4" ht="12.75">
      <c r="B12" s="40"/>
      <c r="C12" s="37"/>
      <c r="D12" s="84"/>
    </row>
    <row r="13" spans="1:4" ht="12.75">
      <c r="A13" s="45" t="s">
        <v>125</v>
      </c>
      <c r="B13" s="40"/>
      <c r="C13" s="37"/>
      <c r="D13" s="84"/>
    </row>
    <row r="14" spans="2:4" ht="12.75">
      <c r="B14" s="40"/>
      <c r="C14" s="37"/>
      <c r="D14" s="84"/>
    </row>
    <row r="15" spans="1:4" ht="12.75">
      <c r="A15" t="s">
        <v>191</v>
      </c>
      <c r="B15" s="93">
        <v>12132</v>
      </c>
      <c r="C15" s="94"/>
      <c r="D15" s="93">
        <v>8676</v>
      </c>
    </row>
    <row r="16" spans="2:4" ht="12.75">
      <c r="B16" s="67"/>
      <c r="C16" s="94"/>
      <c r="D16" s="67"/>
    </row>
    <row r="17" spans="1:4" ht="12.75">
      <c r="A17" t="s">
        <v>136</v>
      </c>
      <c r="B17" s="67"/>
      <c r="C17" s="94"/>
      <c r="D17" s="67"/>
    </row>
    <row r="18" spans="1:4" ht="12.75">
      <c r="A18" t="s">
        <v>235</v>
      </c>
      <c r="B18" s="67">
        <v>212</v>
      </c>
      <c r="C18" s="94"/>
      <c r="D18" s="67">
        <v>155</v>
      </c>
    </row>
    <row r="19" spans="1:4" ht="12.75">
      <c r="A19" t="s">
        <v>234</v>
      </c>
      <c r="B19" s="67">
        <v>5</v>
      </c>
      <c r="C19" s="94"/>
      <c r="D19" s="67">
        <v>5</v>
      </c>
    </row>
    <row r="20" spans="1:4" ht="12.75">
      <c r="A20" t="s">
        <v>230</v>
      </c>
      <c r="B20" s="67">
        <v>167</v>
      </c>
      <c r="C20" s="94"/>
      <c r="D20" s="67">
        <v>203</v>
      </c>
    </row>
    <row r="21" spans="1:4" ht="12.75">
      <c r="A21" t="s">
        <v>231</v>
      </c>
      <c r="B21" s="67">
        <v>-44</v>
      </c>
      <c r="C21" s="94"/>
      <c r="D21" s="67">
        <v>-93</v>
      </c>
    </row>
    <row r="22" spans="1:4" ht="12.75">
      <c r="A22" t="s">
        <v>263</v>
      </c>
      <c r="B22" s="67">
        <v>3</v>
      </c>
      <c r="C22" s="94"/>
      <c r="D22" s="67">
        <v>0</v>
      </c>
    </row>
    <row r="23" spans="1:4" ht="12.75">
      <c r="A23" t="s">
        <v>232</v>
      </c>
      <c r="B23" s="67"/>
      <c r="C23" s="94"/>
      <c r="D23" s="67"/>
    </row>
    <row r="24" spans="1:4" ht="12.75">
      <c r="A24" t="s">
        <v>233</v>
      </c>
      <c r="B24" s="67">
        <v>0</v>
      </c>
      <c r="C24" s="94"/>
      <c r="D24" s="67">
        <v>-177</v>
      </c>
    </row>
    <row r="25" spans="1:4" ht="12.75">
      <c r="A25" s="88"/>
      <c r="B25" s="69"/>
      <c r="C25" s="95"/>
      <c r="D25" s="69"/>
    </row>
    <row r="26" spans="1:4" ht="12.75">
      <c r="A26" s="45" t="s">
        <v>192</v>
      </c>
      <c r="B26" s="67">
        <f>SUM(B15:B24)</f>
        <v>12475</v>
      </c>
      <c r="C26" s="94"/>
      <c r="D26" s="67">
        <f>SUM(D15:D24)</f>
        <v>8769</v>
      </c>
    </row>
    <row r="27" spans="1:4" ht="12.75">
      <c r="A27" s="88"/>
      <c r="B27" s="67"/>
      <c r="C27" s="94"/>
      <c r="D27" s="67"/>
    </row>
    <row r="28" spans="1:4" ht="12.75">
      <c r="A28" t="s">
        <v>126</v>
      </c>
      <c r="B28" s="67">
        <v>-5215</v>
      </c>
      <c r="C28" s="94"/>
      <c r="D28" s="67">
        <f>-5551-153+376</f>
        <v>-5328</v>
      </c>
    </row>
    <row r="29" spans="1:4" ht="12.75">
      <c r="A29" s="88"/>
      <c r="B29" s="69"/>
      <c r="C29" s="95"/>
      <c r="D29" s="69"/>
    </row>
    <row r="30" spans="1:4" ht="12.75">
      <c r="A30" s="45" t="s">
        <v>225</v>
      </c>
      <c r="B30" s="71">
        <f>SUM(B26:B29)</f>
        <v>7260</v>
      </c>
      <c r="C30" s="94"/>
      <c r="D30" s="71">
        <f>SUM(D26:D29)</f>
        <v>3441</v>
      </c>
    </row>
    <row r="31" spans="2:4" ht="12.75">
      <c r="B31" s="67"/>
      <c r="C31" s="94"/>
      <c r="D31" s="67"/>
    </row>
    <row r="32" spans="1:4" ht="12.75">
      <c r="A32" t="s">
        <v>127</v>
      </c>
      <c r="B32" s="67">
        <v>-167</v>
      </c>
      <c r="C32" s="94"/>
      <c r="D32" s="67">
        <v>-203</v>
      </c>
    </row>
    <row r="33" spans="1:4" ht="12.75" hidden="1">
      <c r="A33" t="s">
        <v>170</v>
      </c>
      <c r="B33" s="67"/>
      <c r="C33" s="94"/>
      <c r="D33" s="67">
        <v>0</v>
      </c>
    </row>
    <row r="34" spans="1:4" ht="12.75">
      <c r="A34" t="s">
        <v>128</v>
      </c>
      <c r="B34" s="67">
        <v>-2918</v>
      </c>
      <c r="C34" s="94"/>
      <c r="D34" s="67">
        <v>-1649</v>
      </c>
    </row>
    <row r="35" spans="2:4" ht="12.75">
      <c r="B35" s="69"/>
      <c r="C35" s="101"/>
      <c r="D35" s="69"/>
    </row>
    <row r="36" spans="1:4" ht="12.75">
      <c r="A36" s="45" t="s">
        <v>226</v>
      </c>
      <c r="B36" s="67">
        <f>SUM(B30:B34)</f>
        <v>4175</v>
      </c>
      <c r="C36" s="94"/>
      <c r="D36" s="67">
        <f>SUM(D30:D34)</f>
        <v>1589</v>
      </c>
    </row>
    <row r="37" spans="2:4" ht="12.75">
      <c r="B37" s="67"/>
      <c r="C37" s="94"/>
      <c r="D37" s="67"/>
    </row>
    <row r="38" spans="2:4" ht="12.75">
      <c r="B38" s="67"/>
      <c r="C38" s="94"/>
      <c r="D38" s="67"/>
    </row>
    <row r="39" spans="1:4" ht="12.75">
      <c r="A39" t="s">
        <v>129</v>
      </c>
      <c r="B39" s="96">
        <v>44</v>
      </c>
      <c r="C39" s="95"/>
      <c r="D39" s="96">
        <v>93</v>
      </c>
    </row>
    <row r="40" spans="1:4" ht="12.75">
      <c r="A40" t="s">
        <v>142</v>
      </c>
      <c r="B40" s="97">
        <v>-146</v>
      </c>
      <c r="C40" s="95"/>
      <c r="D40" s="97">
        <v>-909</v>
      </c>
    </row>
    <row r="41" spans="1:4" ht="12.75">
      <c r="A41" t="s">
        <v>200</v>
      </c>
      <c r="B41" s="97">
        <v>0</v>
      </c>
      <c r="C41" s="95"/>
      <c r="D41" s="97">
        <v>-335</v>
      </c>
    </row>
    <row r="42" spans="1:4" ht="12.75">
      <c r="A42" t="s">
        <v>223</v>
      </c>
      <c r="B42" s="97">
        <v>0</v>
      </c>
      <c r="C42" s="95"/>
      <c r="D42" s="97">
        <v>579</v>
      </c>
    </row>
    <row r="43" spans="1:4" ht="12.75">
      <c r="A43" t="s">
        <v>264</v>
      </c>
      <c r="B43" s="98">
        <v>-866</v>
      </c>
      <c r="C43" s="95"/>
      <c r="D43" s="98">
        <v>0</v>
      </c>
    </row>
    <row r="44" spans="2:4" ht="12.75">
      <c r="B44" s="68"/>
      <c r="C44" s="94"/>
      <c r="D44" s="68"/>
    </row>
    <row r="45" spans="1:4" ht="12.75">
      <c r="A45" s="45" t="s">
        <v>227</v>
      </c>
      <c r="B45" s="67">
        <f>SUM(B39:B43)</f>
        <v>-968</v>
      </c>
      <c r="C45" s="94"/>
      <c r="D45" s="67">
        <f>SUM(D39:D43)</f>
        <v>-572</v>
      </c>
    </row>
    <row r="46" spans="2:4" ht="12.75">
      <c r="B46" s="67"/>
      <c r="C46" s="94"/>
      <c r="D46" s="67"/>
    </row>
    <row r="47" spans="1:4" ht="12.75">
      <c r="A47" s="45" t="s">
        <v>130</v>
      </c>
      <c r="B47" s="67"/>
      <c r="C47" s="94"/>
      <c r="D47" s="67"/>
    </row>
    <row r="48" spans="2:4" ht="12.75">
      <c r="B48" s="67"/>
      <c r="C48" s="94"/>
      <c r="D48" s="67"/>
    </row>
    <row r="49" spans="1:4" ht="12.75">
      <c r="A49" t="s">
        <v>144</v>
      </c>
      <c r="B49" s="96">
        <v>-1452</v>
      </c>
      <c r="C49" s="94"/>
      <c r="D49" s="96">
        <v>-6452</v>
      </c>
    </row>
    <row r="50" spans="1:4" ht="12.75">
      <c r="A50" s="43"/>
      <c r="B50" s="98"/>
      <c r="C50" s="94"/>
      <c r="D50" s="98"/>
    </row>
    <row r="51" spans="2:4" ht="12.75">
      <c r="B51" s="68"/>
      <c r="C51" s="94"/>
      <c r="D51" s="68"/>
    </row>
    <row r="52" spans="1:4" ht="12.75">
      <c r="A52" s="45" t="s">
        <v>172</v>
      </c>
      <c r="B52" s="68">
        <f>SUM(B49:B50)</f>
        <v>-1452</v>
      </c>
      <c r="C52" s="95"/>
      <c r="D52" s="68">
        <f>SUM(D49:D50)</f>
        <v>-6452</v>
      </c>
    </row>
    <row r="53" spans="2:4" ht="12.75">
      <c r="B53" s="69"/>
      <c r="C53" s="95"/>
      <c r="D53" s="69"/>
    </row>
    <row r="54" spans="1:4" ht="12.75">
      <c r="A54" t="s">
        <v>265</v>
      </c>
      <c r="B54" s="67">
        <f>+B36+B45+B52</f>
        <v>1755</v>
      </c>
      <c r="C54" s="94"/>
      <c r="D54" s="67">
        <f>+D36+D45+D52</f>
        <v>-5435</v>
      </c>
    </row>
    <row r="55" spans="2:4" ht="12.75">
      <c r="B55" s="67"/>
      <c r="C55" s="94"/>
      <c r="D55" s="67"/>
    </row>
    <row r="56" spans="1:4" ht="12.75">
      <c r="A56" t="s">
        <v>115</v>
      </c>
      <c r="B56" s="67">
        <v>9051</v>
      </c>
      <c r="C56" s="94"/>
      <c r="D56" s="67">
        <v>16220</v>
      </c>
    </row>
    <row r="57" spans="2:4" ht="12.75">
      <c r="B57" s="67"/>
      <c r="C57" s="94"/>
      <c r="D57" s="67"/>
    </row>
    <row r="58" spans="1:4" ht="13.5" thickBot="1">
      <c r="A58" t="s">
        <v>262</v>
      </c>
      <c r="B58" s="70">
        <f>SUM(B54:B57)</f>
        <v>10806</v>
      </c>
      <c r="C58" s="68"/>
      <c r="D58" s="70">
        <f>SUM(D54:D57)</f>
        <v>10785</v>
      </c>
    </row>
    <row r="59" spans="2:4" ht="13.5" thickTop="1">
      <c r="B59" s="90"/>
      <c r="C59" s="89"/>
      <c r="D59" s="91"/>
    </row>
    <row r="60" spans="2:4" ht="12.75">
      <c r="B60" s="90"/>
      <c r="C60" s="89"/>
      <c r="D60" s="91"/>
    </row>
    <row r="61" spans="2:4" ht="12.75">
      <c r="B61" s="90"/>
      <c r="C61" s="89"/>
      <c r="D61" s="91"/>
    </row>
    <row r="62" spans="2:4" ht="12.75">
      <c r="B62" s="90"/>
      <c r="C62" s="89"/>
      <c r="D62" s="91"/>
    </row>
    <row r="63" spans="2:4" ht="12.75">
      <c r="B63" s="90"/>
      <c r="C63" s="89"/>
      <c r="D63" s="91"/>
    </row>
    <row r="64" spans="2:4" ht="12.75">
      <c r="B64" s="90"/>
      <c r="C64" s="89"/>
      <c r="D64" s="91"/>
    </row>
    <row r="65" spans="2:4" ht="12.75">
      <c r="B65" s="90"/>
      <c r="C65" s="89"/>
      <c r="D65" s="91"/>
    </row>
    <row r="66" spans="2:4" ht="12.75">
      <c r="B66" s="90"/>
      <c r="C66" s="89"/>
      <c r="D66" s="91"/>
    </row>
    <row r="67" spans="2:4" ht="12.75">
      <c r="B67" s="90"/>
      <c r="C67" s="89"/>
      <c r="D67" s="91"/>
    </row>
    <row r="68" spans="2:4" ht="12.75">
      <c r="B68" s="90"/>
      <c r="C68" s="89"/>
      <c r="D68" s="91"/>
    </row>
    <row r="69" spans="2:4" ht="12.75">
      <c r="B69" s="90"/>
      <c r="C69" s="89"/>
      <c r="D69" s="91"/>
    </row>
    <row r="70" spans="2:4" ht="12.75">
      <c r="B70" s="90"/>
      <c r="C70" s="89"/>
      <c r="D70" s="91"/>
    </row>
    <row r="71" spans="2:4" ht="12.75">
      <c r="B71" s="90"/>
      <c r="C71" s="89"/>
      <c r="D71" s="91"/>
    </row>
    <row r="72" spans="1:4" ht="12.75">
      <c r="A72" t="s">
        <v>236</v>
      </c>
      <c r="B72" s="90"/>
      <c r="C72" s="89"/>
      <c r="D72" s="91"/>
    </row>
    <row r="73" spans="2:4" ht="12.75">
      <c r="B73" s="90"/>
      <c r="C73" s="89"/>
      <c r="D73" s="91"/>
    </row>
    <row r="74" spans="1:4" ht="12.75">
      <c r="A74" t="s">
        <v>238</v>
      </c>
      <c r="B74" s="90"/>
      <c r="C74" s="89"/>
      <c r="D74" s="91"/>
    </row>
    <row r="75" spans="2:4" ht="12.75">
      <c r="B75" s="90"/>
      <c r="C75" s="89"/>
      <c r="D75" s="91"/>
    </row>
    <row r="76" spans="1:4" ht="12.75">
      <c r="A76" t="s">
        <v>131</v>
      </c>
      <c r="B76" s="90"/>
      <c r="C76" s="89"/>
      <c r="D76" s="91"/>
    </row>
    <row r="77" spans="2:4" ht="12.75">
      <c r="B77" s="90"/>
      <c r="C77" s="89"/>
      <c r="D77" s="91"/>
    </row>
    <row r="78" spans="1:4" ht="12.75">
      <c r="A78" s="43" t="s">
        <v>224</v>
      </c>
      <c r="B78" s="74">
        <v>4373</v>
      </c>
      <c r="C78" s="91"/>
      <c r="D78" s="85">
        <v>9591</v>
      </c>
    </row>
    <row r="79" spans="1:4" s="43" customFormat="1" ht="12.75">
      <c r="A79" s="43" t="s">
        <v>9</v>
      </c>
      <c r="B79" s="74">
        <v>5032</v>
      </c>
      <c r="C79" s="91"/>
      <c r="D79" s="85">
        <v>1194</v>
      </c>
    </row>
    <row r="80" spans="1:4" s="43" customFormat="1" ht="12.75">
      <c r="A80" t="s">
        <v>237</v>
      </c>
      <c r="B80" s="67">
        <v>1401</v>
      </c>
      <c r="C80" s="89"/>
      <c r="D80" s="85"/>
    </row>
    <row r="81" spans="2:4" ht="13.5" thickBot="1">
      <c r="B81" s="70">
        <f>SUM(B78:B80)</f>
        <v>10806</v>
      </c>
      <c r="C81" s="92"/>
      <c r="D81" s="70">
        <f>SUM(D78:D80)</f>
        <v>10785</v>
      </c>
    </row>
    <row r="82" spans="2:4" ht="13.5" thickTop="1">
      <c r="B82" s="90"/>
      <c r="C82" s="89"/>
      <c r="D82" s="91"/>
    </row>
    <row r="83" ht="12.75">
      <c r="A83" s="4" t="s">
        <v>188</v>
      </c>
    </row>
    <row r="84" spans="1:3" ht="12.75">
      <c r="A84" s="45" t="s">
        <v>250</v>
      </c>
      <c r="C84" s="4"/>
    </row>
    <row r="85" spans="1:3" ht="12.75">
      <c r="A85" s="4" t="s">
        <v>108</v>
      </c>
      <c r="C85" s="4"/>
    </row>
  </sheetData>
  <sheetProtection/>
  <printOptions/>
  <pageMargins left="0.7480314960629921" right="0.7480314960629921" top="0.984251968503937" bottom="0.984251968503937" header="0.5118110236220472" footer="0.5118110236220472"/>
  <pageSetup horizontalDpi="180" verticalDpi="18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3"/>
  <sheetViews>
    <sheetView zoomScalePageLayoutView="0" workbookViewId="0" topLeftCell="A58">
      <selection activeCell="B64" sqref="B64"/>
    </sheetView>
  </sheetViews>
  <sheetFormatPr defaultColWidth="9.140625" defaultRowHeight="12.75"/>
  <cols>
    <col min="1" max="1" width="4.7109375" style="6" customWidth="1"/>
    <col min="2" max="2" width="10.140625" style="3" customWidth="1"/>
    <col min="3" max="3" width="16.140625" style="6" customWidth="1"/>
    <col min="4" max="4" width="13.57421875" style="6" customWidth="1"/>
    <col min="5" max="5" width="13.140625" style="6" customWidth="1"/>
    <col min="6" max="6" width="14.28125" style="6" customWidth="1"/>
    <col min="7" max="7" width="13.8515625" style="6" customWidth="1"/>
    <col min="8" max="8" width="14.7109375" style="6" customWidth="1"/>
    <col min="9" max="16384" width="9.140625" style="6" customWidth="1"/>
  </cols>
  <sheetData>
    <row r="1" ht="12.75">
      <c r="A1" s="27" t="s">
        <v>23</v>
      </c>
    </row>
    <row r="2" ht="12.75">
      <c r="A2" s="27" t="s">
        <v>1</v>
      </c>
    </row>
    <row r="4" spans="1:2" ht="12.75">
      <c r="A4" s="45" t="s">
        <v>189</v>
      </c>
      <c r="B4" s="133"/>
    </row>
    <row r="5" spans="1:7" ht="13.5" thickBot="1">
      <c r="A5" s="36"/>
      <c r="B5" s="14"/>
      <c r="C5" s="13"/>
      <c r="D5" s="13"/>
      <c r="E5" s="13"/>
      <c r="F5" s="13"/>
      <c r="G5" s="13"/>
    </row>
    <row r="6" ht="12.75">
      <c r="A6" s="133"/>
    </row>
    <row r="7" spans="1:3" ht="12.75">
      <c r="A7" s="32" t="s">
        <v>24</v>
      </c>
      <c r="B7" s="32" t="s">
        <v>25</v>
      </c>
      <c r="C7" s="23"/>
    </row>
    <row r="8" s="28" customFormat="1" ht="12.75"/>
    <row r="9" spans="2:3" s="28" customFormat="1" ht="12.75">
      <c r="B9" s="28" t="s">
        <v>100</v>
      </c>
      <c r="C9" s="29"/>
    </row>
    <row r="10" s="28" customFormat="1" ht="12.75">
      <c r="B10" s="28" t="s">
        <v>111</v>
      </c>
    </row>
    <row r="11" s="28" customFormat="1" ht="12.75">
      <c r="B11" s="28" t="s">
        <v>204</v>
      </c>
    </row>
    <row r="12" s="28" customFormat="1" ht="12.75">
      <c r="B12" s="28" t="s">
        <v>112</v>
      </c>
    </row>
    <row r="13" s="28" customFormat="1" ht="12.75">
      <c r="B13" s="154" t="s">
        <v>266</v>
      </c>
    </row>
    <row r="14" s="28" customFormat="1" ht="12.75"/>
    <row r="15" s="30" customFormat="1" ht="12.75">
      <c r="B15" s="30" t="s">
        <v>120</v>
      </c>
    </row>
    <row r="16" s="30" customFormat="1" ht="12.75">
      <c r="B16" s="30" t="s">
        <v>152</v>
      </c>
    </row>
    <row r="17" s="30" customFormat="1" ht="12.75">
      <c r="B17" s="152" t="s">
        <v>257</v>
      </c>
    </row>
    <row r="18" s="30" customFormat="1" ht="12.75">
      <c r="B18" s="30" t="s">
        <v>205</v>
      </c>
    </row>
    <row r="19" s="30" customFormat="1" ht="12.75"/>
    <row r="20" spans="2:7" s="30" customFormat="1" ht="12.75">
      <c r="B20" s="56" t="s">
        <v>206</v>
      </c>
      <c r="C20" s="56"/>
      <c r="D20" s="56"/>
      <c r="E20" s="56"/>
      <c r="F20" s="56"/>
      <c r="G20" s="56"/>
    </row>
    <row r="21" s="30" customFormat="1" ht="12.75">
      <c r="B21" s="155" t="s">
        <v>267</v>
      </c>
    </row>
    <row r="22" s="30" customFormat="1" ht="12.75">
      <c r="B22" s="156" t="s">
        <v>268</v>
      </c>
    </row>
    <row r="23" s="30" customFormat="1" ht="12.75">
      <c r="B23" s="156" t="s">
        <v>269</v>
      </c>
    </row>
    <row r="24" s="30" customFormat="1" ht="12.75">
      <c r="B24" s="156" t="s">
        <v>273</v>
      </c>
    </row>
    <row r="25" s="30" customFormat="1" ht="12.75">
      <c r="B25" s="156" t="s">
        <v>271</v>
      </c>
    </row>
    <row r="26" s="30" customFormat="1" ht="12.75">
      <c r="B26" s="156" t="s">
        <v>270</v>
      </c>
    </row>
    <row r="27" s="30" customFormat="1" ht="12.75"/>
    <row r="28" s="30" customFormat="1" ht="12.75">
      <c r="B28" s="56" t="s">
        <v>206</v>
      </c>
    </row>
    <row r="29" s="30" customFormat="1" ht="12.75">
      <c r="B29" s="160" t="s">
        <v>272</v>
      </c>
    </row>
    <row r="30" s="30" customFormat="1" ht="12.75">
      <c r="B30" s="156" t="s">
        <v>274</v>
      </c>
    </row>
    <row r="31" s="30" customFormat="1" ht="12.75">
      <c r="B31" s="156" t="s">
        <v>275</v>
      </c>
    </row>
    <row r="32" s="30" customFormat="1" ht="12.75"/>
    <row r="33" s="30" customFormat="1" ht="12.75">
      <c r="B33" s="30" t="s">
        <v>207</v>
      </c>
    </row>
    <row r="34" s="30" customFormat="1" ht="12.75">
      <c r="B34" s="116" t="s">
        <v>208</v>
      </c>
    </row>
    <row r="35" s="30" customFormat="1" ht="12.75">
      <c r="B35" s="116"/>
    </row>
    <row r="36" s="30" customFormat="1" ht="12.75">
      <c r="B36" s="161" t="s">
        <v>295</v>
      </c>
    </row>
    <row r="37" s="30" customFormat="1" ht="12.75"/>
    <row r="38" s="30" customFormat="1" ht="12.75">
      <c r="B38" s="156" t="s">
        <v>296</v>
      </c>
    </row>
    <row r="39" s="30" customFormat="1" ht="12.75">
      <c r="B39" s="156" t="s">
        <v>297</v>
      </c>
    </row>
    <row r="40" s="30" customFormat="1" ht="12.75">
      <c r="B40" s="116"/>
    </row>
    <row r="41" s="30" customFormat="1" ht="12.75">
      <c r="B41" s="156" t="s">
        <v>306</v>
      </c>
    </row>
    <row r="42" s="30" customFormat="1" ht="12.75">
      <c r="B42" s="156" t="s">
        <v>307</v>
      </c>
    </row>
    <row r="43" s="30" customFormat="1" ht="12.75">
      <c r="B43" s="156" t="s">
        <v>314</v>
      </c>
    </row>
    <row r="44" s="30" customFormat="1" ht="12.75">
      <c r="B44" s="156" t="s">
        <v>315</v>
      </c>
    </row>
    <row r="45" s="30" customFormat="1" ht="12.75">
      <c r="B45" s="116"/>
    </row>
    <row r="46" s="30" customFormat="1" ht="12.75">
      <c r="B46" s="156" t="s">
        <v>300</v>
      </c>
    </row>
    <row r="47" s="30" customFormat="1" ht="12.75">
      <c r="B47" s="156" t="s">
        <v>298</v>
      </c>
    </row>
    <row r="48" s="30" customFormat="1" ht="12.75">
      <c r="B48" s="116" t="s">
        <v>299</v>
      </c>
    </row>
    <row r="49" s="30" customFormat="1" ht="12.75">
      <c r="B49" s="156" t="s">
        <v>301</v>
      </c>
    </row>
    <row r="50" s="30" customFormat="1" ht="12.75">
      <c r="B50" s="156" t="s">
        <v>302</v>
      </c>
    </row>
    <row r="51" s="30" customFormat="1" ht="12.75">
      <c r="B51" s="156" t="s">
        <v>304</v>
      </c>
    </row>
    <row r="52" s="30" customFormat="1" ht="12.75">
      <c r="B52" s="156" t="s">
        <v>305</v>
      </c>
    </row>
    <row r="53" s="30" customFormat="1" ht="12.75">
      <c r="B53" s="156" t="s">
        <v>244</v>
      </c>
    </row>
    <row r="54" s="30" customFormat="1" ht="12.75">
      <c r="B54" s="156"/>
    </row>
    <row r="55" s="30" customFormat="1" ht="12.75">
      <c r="B55" s="156" t="s">
        <v>308</v>
      </c>
    </row>
    <row r="56" s="30" customFormat="1" ht="12.75">
      <c r="B56" s="156" t="s">
        <v>309</v>
      </c>
    </row>
    <row r="57" s="30" customFormat="1" ht="12.75">
      <c r="B57" s="156" t="s">
        <v>316</v>
      </c>
    </row>
    <row r="58" s="30" customFormat="1" ht="12.75">
      <c r="B58" s="156" t="s">
        <v>317</v>
      </c>
    </row>
    <row r="59" s="30" customFormat="1" ht="12.75">
      <c r="B59" s="156" t="s">
        <v>318</v>
      </c>
    </row>
    <row r="60" s="30" customFormat="1" ht="12.75">
      <c r="B60" s="156"/>
    </row>
    <row r="61" spans="1:2" s="28" customFormat="1" ht="15" customHeight="1">
      <c r="A61" s="32" t="s">
        <v>27</v>
      </c>
      <c r="B61" s="32" t="s">
        <v>28</v>
      </c>
    </row>
    <row r="62" spans="1:2" s="28" customFormat="1" ht="12.75">
      <c r="A62" s="29"/>
      <c r="B62" s="28" t="s">
        <v>76</v>
      </c>
    </row>
    <row r="63" spans="1:2" s="28" customFormat="1" ht="15" customHeight="1">
      <c r="A63" s="29"/>
      <c r="B63" s="28" t="s">
        <v>77</v>
      </c>
    </row>
    <row r="64" s="28" customFormat="1" ht="15" customHeight="1">
      <c r="A64" s="29"/>
    </row>
    <row r="65" spans="1:2" s="28" customFormat="1" ht="15" customHeight="1">
      <c r="A65" s="32" t="s">
        <v>29</v>
      </c>
      <c r="B65" s="32" t="s">
        <v>30</v>
      </c>
    </row>
    <row r="66" s="24" customFormat="1" ht="12.75">
      <c r="B66" s="24" t="s">
        <v>31</v>
      </c>
    </row>
    <row r="67" s="28" customFormat="1" ht="15" customHeight="1">
      <c r="A67" s="29"/>
    </row>
    <row r="68" spans="1:2" s="28" customFormat="1" ht="15" customHeight="1">
      <c r="A68" s="32" t="s">
        <v>32</v>
      </c>
      <c r="B68" s="56" t="s">
        <v>33</v>
      </c>
    </row>
    <row r="69" s="28" customFormat="1" ht="14.25" customHeight="1">
      <c r="B69" s="30" t="s">
        <v>78</v>
      </c>
    </row>
    <row r="70" s="28" customFormat="1" ht="15" customHeight="1">
      <c r="A70" s="29"/>
    </row>
    <row r="71" spans="1:2" s="35" customFormat="1" ht="13.5" customHeight="1">
      <c r="A71" s="56" t="s">
        <v>34</v>
      </c>
      <c r="B71" s="56" t="s">
        <v>35</v>
      </c>
    </row>
    <row r="72" s="35" customFormat="1" ht="12.75">
      <c r="B72" s="35" t="s">
        <v>79</v>
      </c>
    </row>
    <row r="73" s="24" customFormat="1" ht="12.75">
      <c r="B73" s="24" t="s">
        <v>37</v>
      </c>
    </row>
    <row r="74" s="24" customFormat="1" ht="12.75"/>
    <row r="75" spans="1:7" s="24" customFormat="1" ht="12.75">
      <c r="A75" s="56" t="s">
        <v>36</v>
      </c>
      <c r="B75" s="56" t="s">
        <v>151</v>
      </c>
      <c r="C75" s="35"/>
      <c r="D75" s="35"/>
      <c r="E75" s="35"/>
      <c r="F75" s="35"/>
      <c r="G75" s="35"/>
    </row>
    <row r="76" spans="1:7" s="24" customFormat="1" ht="12.75">
      <c r="A76" s="35"/>
      <c r="B76" s="35" t="s">
        <v>209</v>
      </c>
      <c r="C76" s="35"/>
      <c r="D76" s="35"/>
      <c r="E76" s="35"/>
      <c r="F76" s="35"/>
      <c r="G76" s="35"/>
    </row>
    <row r="77" spans="1:7" s="24" customFormat="1" ht="12.75">
      <c r="A77" s="35"/>
      <c r="B77" s="35" t="s">
        <v>153</v>
      </c>
      <c r="C77" s="35"/>
      <c r="D77" s="35"/>
      <c r="E77" s="35"/>
      <c r="F77" s="35"/>
      <c r="G77" s="35"/>
    </row>
    <row r="78" spans="1:7" s="24" customFormat="1" ht="12.75">
      <c r="A78" s="35"/>
      <c r="B78" s="35" t="s">
        <v>154</v>
      </c>
      <c r="C78" s="35"/>
      <c r="D78" s="35"/>
      <c r="E78" s="35"/>
      <c r="F78" s="35"/>
      <c r="G78" s="35"/>
    </row>
    <row r="79" spans="1:7" s="24" customFormat="1" ht="12.75">
      <c r="A79" s="35"/>
      <c r="B79" s="35"/>
      <c r="C79" s="35"/>
      <c r="D79" s="35"/>
      <c r="E79" s="35"/>
      <c r="F79" s="35"/>
      <c r="G79" s="35"/>
    </row>
    <row r="80" spans="1:7" s="32" customFormat="1" ht="12.75">
      <c r="A80" s="56" t="s">
        <v>38</v>
      </c>
      <c r="B80" s="56" t="s">
        <v>39</v>
      </c>
      <c r="C80" s="56"/>
      <c r="D80" s="56"/>
      <c r="E80" s="56"/>
      <c r="F80" s="56"/>
      <c r="G80" s="56"/>
    </row>
    <row r="81" s="24" customFormat="1" ht="12.75">
      <c r="B81" s="24" t="s">
        <v>40</v>
      </c>
    </row>
    <row r="82" s="24" customFormat="1" ht="12.75">
      <c r="B82" s="24" t="s">
        <v>41</v>
      </c>
    </row>
    <row r="83" s="24" customFormat="1" ht="12.75"/>
    <row r="84" spans="1:7" s="24" customFormat="1" ht="12.75">
      <c r="A84" s="56" t="s">
        <v>42</v>
      </c>
      <c r="B84" s="56" t="s">
        <v>43</v>
      </c>
      <c r="C84" s="56"/>
      <c r="D84" s="35"/>
      <c r="E84" s="35"/>
      <c r="F84" s="35"/>
      <c r="G84" s="35"/>
    </row>
    <row r="85" spans="1:7" s="24" customFormat="1" ht="12.75">
      <c r="A85" s="35"/>
      <c r="B85" s="35" t="s">
        <v>110</v>
      </c>
      <c r="C85" s="35"/>
      <c r="D85" s="35"/>
      <c r="E85" s="35"/>
      <c r="F85" s="35"/>
      <c r="G85" s="35"/>
    </row>
    <row r="86" spans="1:7" s="24" customFormat="1" ht="12.75">
      <c r="A86" s="35"/>
      <c r="B86" s="35" t="s">
        <v>85</v>
      </c>
      <c r="C86" s="35"/>
      <c r="D86" s="35"/>
      <c r="E86" s="35"/>
      <c r="F86" s="35"/>
      <c r="G86" s="35"/>
    </row>
    <row r="87" spans="1:7" s="24" customFormat="1" ht="12.75">
      <c r="A87" s="35"/>
      <c r="B87" s="35"/>
      <c r="C87" s="35"/>
      <c r="D87" s="35"/>
      <c r="E87" s="35"/>
      <c r="F87" s="35"/>
      <c r="G87" s="35"/>
    </row>
    <row r="88" spans="1:7" s="24" customFormat="1" ht="12.75">
      <c r="A88" s="32" t="s">
        <v>44</v>
      </c>
      <c r="B88" s="32" t="s">
        <v>45</v>
      </c>
      <c r="C88" s="32"/>
      <c r="D88" s="32"/>
      <c r="E88" s="32"/>
      <c r="F88" s="32"/>
      <c r="G88" s="32"/>
    </row>
    <row r="89" s="24" customFormat="1" ht="12.75">
      <c r="B89" s="24" t="s">
        <v>46</v>
      </c>
    </row>
    <row r="90" s="24" customFormat="1" ht="11.25" customHeight="1"/>
    <row r="91" s="24" customFormat="1" ht="11.25" customHeight="1"/>
    <row r="92" s="24" customFormat="1" ht="11.25" customHeight="1"/>
    <row r="93" s="24" customFormat="1" ht="11.25" customHeight="1"/>
    <row r="94" s="24" customFormat="1" ht="11.25" customHeight="1"/>
    <row r="95" s="24" customFormat="1" ht="11.25" customHeight="1"/>
    <row r="96" s="24" customFormat="1" ht="11.25" customHeight="1"/>
    <row r="97" s="24" customFormat="1" ht="11.25" customHeight="1"/>
    <row r="98" s="24" customFormat="1" ht="11.25" customHeight="1">
      <c r="A98" s="24" t="s">
        <v>303</v>
      </c>
    </row>
    <row r="99" s="24" customFormat="1" ht="11.25" customHeight="1"/>
    <row r="100" spans="1:2" s="32" customFormat="1" ht="12.75">
      <c r="A100" s="32" t="s">
        <v>47</v>
      </c>
      <c r="B100" s="32" t="s">
        <v>48</v>
      </c>
    </row>
    <row r="101" s="24" customFormat="1" ht="12.75">
      <c r="B101" s="24" t="s">
        <v>165</v>
      </c>
    </row>
    <row r="102" s="24" customFormat="1" ht="12.75">
      <c r="B102" s="24" t="s">
        <v>228</v>
      </c>
    </row>
    <row r="103" s="32" customFormat="1" ht="12.75"/>
    <row r="104" s="24" customFormat="1" ht="12.75">
      <c r="B104" s="24" t="s">
        <v>166</v>
      </c>
    </row>
    <row r="105" s="24" customFormat="1" ht="12.75"/>
    <row r="106" spans="1:2" s="35" customFormat="1" ht="12.75">
      <c r="A106" s="56" t="s">
        <v>84</v>
      </c>
      <c r="B106" s="56" t="s">
        <v>102</v>
      </c>
    </row>
    <row r="107" spans="2:7" s="35" customFormat="1" ht="12.75">
      <c r="B107" s="152" t="s">
        <v>287</v>
      </c>
      <c r="C107" s="30"/>
      <c r="D107" s="30"/>
      <c r="E107" s="30"/>
      <c r="F107" s="30"/>
      <c r="G107" s="30"/>
    </row>
    <row r="108" spans="2:7" s="35" customFormat="1" ht="12.75">
      <c r="B108" s="152" t="s">
        <v>294</v>
      </c>
      <c r="C108" s="30"/>
      <c r="D108" s="30"/>
      <c r="E108" s="30"/>
      <c r="F108" s="30"/>
      <c r="G108" s="30"/>
    </row>
    <row r="109" s="35" customFormat="1" ht="12.75">
      <c r="B109" s="152"/>
    </row>
    <row r="110" s="35" customFormat="1" ht="12.75"/>
    <row r="111" s="35" customFormat="1" ht="12.75"/>
    <row r="112" s="35" customFormat="1" ht="12.75"/>
    <row r="113" s="35" customFormat="1" ht="12.75">
      <c r="A113" s="134"/>
    </row>
    <row r="114" s="35" customFormat="1" ht="12.75"/>
    <row r="115" s="35" customFormat="1" ht="12.75"/>
    <row r="116" s="35" customFormat="1" ht="12.75"/>
  </sheetData>
  <sheetProtection/>
  <printOptions/>
  <pageMargins left="0.75" right="0.75" top="1" bottom="1" header="0.5" footer="0.5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39">
      <selection activeCell="B92" sqref="B92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3.8515625" style="8" customWidth="1"/>
    <col min="4" max="4" width="11.7109375" style="0" customWidth="1"/>
    <col min="5" max="5" width="13.140625" style="8" customWidth="1"/>
    <col min="6" max="6" width="11.7109375" style="0" customWidth="1"/>
    <col min="7" max="7" width="14.28125" style="0" customWidth="1"/>
  </cols>
  <sheetData>
    <row r="1" spans="1:5" s="6" customFormat="1" ht="12.75">
      <c r="A1" s="27" t="s">
        <v>23</v>
      </c>
      <c r="B1" s="3"/>
      <c r="C1" s="24"/>
      <c r="E1" s="24"/>
    </row>
    <row r="2" spans="1:5" s="6" customFormat="1" ht="12.75">
      <c r="A2" s="27" t="s">
        <v>1</v>
      </c>
      <c r="B2" s="3"/>
      <c r="C2" s="24"/>
      <c r="E2" s="24"/>
    </row>
    <row r="3" spans="2:5" s="6" customFormat="1" ht="12.75">
      <c r="B3" s="3"/>
      <c r="C3" s="24"/>
      <c r="E3" s="24"/>
    </row>
    <row r="4" spans="1:5" s="6" customFormat="1" ht="12.75">
      <c r="A4" s="32" t="s">
        <v>80</v>
      </c>
      <c r="B4"/>
      <c r="C4" s="24"/>
      <c r="E4" s="24"/>
    </row>
    <row r="5" spans="1:5" s="6" customFormat="1" ht="12.75">
      <c r="A5" s="32" t="s">
        <v>81</v>
      </c>
      <c r="B5" s="3"/>
      <c r="C5" s="24"/>
      <c r="E5" s="24"/>
    </row>
    <row r="6" spans="1:7" s="49" customFormat="1" ht="13.5" thickBot="1">
      <c r="A6" s="135"/>
      <c r="B6" s="136"/>
      <c r="C6" s="137"/>
      <c r="D6" s="138"/>
      <c r="E6" s="137"/>
      <c r="F6" s="138"/>
      <c r="G6" s="138"/>
    </row>
    <row r="7" s="24" customFormat="1" ht="12.75"/>
    <row r="8" spans="1:2" s="139" customFormat="1" ht="12.75">
      <c r="A8" s="139" t="s">
        <v>49</v>
      </c>
      <c r="B8" s="139" t="s">
        <v>50</v>
      </c>
    </row>
    <row r="9" s="42" customFormat="1" ht="12.75">
      <c r="B9" s="151" t="s">
        <v>283</v>
      </c>
    </row>
    <row r="10" s="42" customFormat="1" ht="12.75">
      <c r="B10" s="151" t="s">
        <v>310</v>
      </c>
    </row>
    <row r="11" s="42" customFormat="1" ht="12.75">
      <c r="B11" s="151" t="s">
        <v>311</v>
      </c>
    </row>
    <row r="12" s="42" customFormat="1" ht="12.75">
      <c r="B12" s="151" t="s">
        <v>312</v>
      </c>
    </row>
    <row r="13" s="42" customFormat="1" ht="12.75">
      <c r="B13" s="151" t="s">
        <v>313</v>
      </c>
    </row>
    <row r="14" s="42" customFormat="1" ht="12.75">
      <c r="B14" s="151"/>
    </row>
    <row r="15" spans="1:10" s="43" customFormat="1" ht="12.75">
      <c r="A15" s="139" t="s">
        <v>51</v>
      </c>
      <c r="B15" s="139" t="s">
        <v>52</v>
      </c>
      <c r="C15" s="139"/>
      <c r="D15" s="125"/>
      <c r="E15" s="139"/>
      <c r="F15" s="125"/>
      <c r="G15" s="125"/>
      <c r="H15" s="125"/>
      <c r="I15" s="125"/>
      <c r="J15" s="125"/>
    </row>
    <row r="16" spans="1:5" s="43" customFormat="1" ht="12.75">
      <c r="A16" s="42"/>
      <c r="B16" s="151" t="s">
        <v>284</v>
      </c>
      <c r="C16" s="42"/>
      <c r="E16" s="42"/>
    </row>
    <row r="17" spans="1:5" s="43" customFormat="1" ht="12.75">
      <c r="A17" s="42"/>
      <c r="B17" s="151" t="s">
        <v>289</v>
      </c>
      <c r="C17" s="42"/>
      <c r="E17" s="42"/>
    </row>
    <row r="18" spans="1:10" s="139" customFormat="1" ht="12.75">
      <c r="A18" s="42"/>
      <c r="B18" s="151" t="s">
        <v>290</v>
      </c>
      <c r="C18" s="42"/>
      <c r="D18" s="43"/>
      <c r="E18" s="42"/>
      <c r="F18" s="43"/>
      <c r="G18" s="43"/>
      <c r="H18" s="43"/>
      <c r="I18" s="43"/>
      <c r="J18" s="43"/>
    </row>
    <row r="19" spans="1:10" s="139" customFormat="1" ht="12.75">
      <c r="A19" s="42"/>
      <c r="B19" s="42"/>
      <c r="C19" s="42"/>
      <c r="D19" s="43"/>
      <c r="E19" s="42"/>
      <c r="F19" s="43"/>
      <c r="G19" s="43"/>
      <c r="H19" s="43"/>
      <c r="I19" s="43"/>
      <c r="J19" s="43"/>
    </row>
    <row r="20" spans="1:10" s="42" customFormat="1" ht="12.75">
      <c r="A20" s="139" t="s">
        <v>53</v>
      </c>
      <c r="B20" s="139" t="s">
        <v>54</v>
      </c>
      <c r="C20" s="139"/>
      <c r="D20" s="125"/>
      <c r="E20" s="139"/>
      <c r="F20" s="125"/>
      <c r="G20" s="125"/>
      <c r="H20" s="125"/>
      <c r="I20" s="125"/>
      <c r="J20" s="125"/>
    </row>
    <row r="21" spans="2:10" s="8" customFormat="1" ht="12.75">
      <c r="B21" s="8" t="s">
        <v>55</v>
      </c>
      <c r="D21"/>
      <c r="F21"/>
      <c r="G21"/>
      <c r="H21"/>
      <c r="I21"/>
      <c r="J21"/>
    </row>
    <row r="22" spans="2:10" s="8" customFormat="1" ht="12.75">
      <c r="B22" s="8" t="s">
        <v>285</v>
      </c>
      <c r="D22"/>
      <c r="F22"/>
      <c r="G22"/>
      <c r="H22"/>
      <c r="I22"/>
      <c r="J22"/>
    </row>
    <row r="23" spans="4:10" s="8" customFormat="1" ht="12.75">
      <c r="D23"/>
      <c r="F23"/>
      <c r="G23"/>
      <c r="H23"/>
      <c r="I23"/>
      <c r="J23"/>
    </row>
    <row r="24" spans="1:10" s="8" customFormat="1" ht="12.75">
      <c r="A24" s="99" t="s">
        <v>56</v>
      </c>
      <c r="B24" s="99" t="s">
        <v>57</v>
      </c>
      <c r="C24" s="99"/>
      <c r="D24" s="99"/>
      <c r="E24" s="99"/>
      <c r="F24" s="99"/>
      <c r="G24" s="99"/>
      <c r="H24" s="99"/>
      <c r="I24" s="99"/>
      <c r="J24" s="99"/>
    </row>
    <row r="25" s="8" customFormat="1" ht="12.75">
      <c r="B25" s="8" t="s">
        <v>58</v>
      </c>
    </row>
    <row r="26" s="8" customFormat="1" ht="12.75"/>
    <row r="27" spans="1:2" s="8" customFormat="1" ht="12.75">
      <c r="A27" s="139" t="s">
        <v>59</v>
      </c>
      <c r="B27" s="99" t="s">
        <v>193</v>
      </c>
    </row>
    <row r="28" s="8" customFormat="1" ht="12.75">
      <c r="B28" s="8" t="s">
        <v>239</v>
      </c>
    </row>
    <row r="29" s="8" customFormat="1" ht="12.75"/>
    <row r="30" spans="4:7" s="8" customFormat="1" ht="12.75">
      <c r="D30" s="141" t="s">
        <v>101</v>
      </c>
      <c r="E30" s="141"/>
      <c r="F30" s="141" t="s">
        <v>101</v>
      </c>
      <c r="G30" s="141"/>
    </row>
    <row r="31" spans="4:7" s="8" customFormat="1" ht="12.75">
      <c r="D31" s="142" t="s">
        <v>258</v>
      </c>
      <c r="E31" s="141"/>
      <c r="F31" s="142" t="s">
        <v>258</v>
      </c>
      <c r="G31" s="141"/>
    </row>
    <row r="32" spans="4:7" s="8" customFormat="1" ht="12.75">
      <c r="D32" s="143">
        <v>2012</v>
      </c>
      <c r="E32" s="45">
        <v>2011</v>
      </c>
      <c r="F32" s="143">
        <v>2012</v>
      </c>
      <c r="G32" s="45">
        <v>2011</v>
      </c>
    </row>
    <row r="33" spans="4:7" s="8" customFormat="1" ht="12.75">
      <c r="D33" s="143" t="s">
        <v>26</v>
      </c>
      <c r="E33" s="143" t="s">
        <v>26</v>
      </c>
      <c r="F33" s="143" t="s">
        <v>26</v>
      </c>
      <c r="G33" s="143" t="s">
        <v>26</v>
      </c>
    </row>
    <row r="34" s="8" customFormat="1" ht="12.75"/>
    <row r="35" s="8" customFormat="1" ht="12.75"/>
    <row r="36" spans="2:7" s="8" customFormat="1" ht="12.75">
      <c r="B36" s="8" t="s">
        <v>240</v>
      </c>
      <c r="D36" s="158">
        <v>212</v>
      </c>
      <c r="E36" s="158">
        <v>155</v>
      </c>
      <c r="F36" s="158">
        <v>212</v>
      </c>
      <c r="G36" s="158">
        <v>155</v>
      </c>
    </row>
    <row r="37" spans="2:7" s="8" customFormat="1" ht="12.75">
      <c r="B37" s="8" t="s">
        <v>241</v>
      </c>
      <c r="D37" s="158">
        <v>5</v>
      </c>
      <c r="E37" s="158">
        <v>5</v>
      </c>
      <c r="F37" s="158">
        <v>5</v>
      </c>
      <c r="G37" s="158">
        <v>5</v>
      </c>
    </row>
    <row r="38" spans="2:7" s="8" customFormat="1" ht="12.75">
      <c r="B38" s="8" t="s">
        <v>229</v>
      </c>
      <c r="D38" s="158">
        <v>-44</v>
      </c>
      <c r="E38" s="158">
        <v>-93</v>
      </c>
      <c r="F38" s="158">
        <v>-44</v>
      </c>
      <c r="G38" s="158">
        <v>-93</v>
      </c>
    </row>
    <row r="39" spans="2:7" s="8" customFormat="1" ht="12.75">
      <c r="B39" s="8" t="s">
        <v>242</v>
      </c>
      <c r="D39" s="158"/>
      <c r="E39" s="158"/>
      <c r="F39" s="158"/>
      <c r="G39" s="158"/>
    </row>
    <row r="40" spans="2:7" s="8" customFormat="1" ht="12.75">
      <c r="B40" s="8" t="s">
        <v>243</v>
      </c>
      <c r="D40" s="158">
        <v>0</v>
      </c>
      <c r="E40" s="158">
        <v>-177</v>
      </c>
      <c r="F40" s="158">
        <v>0</v>
      </c>
      <c r="G40" s="158">
        <v>-177</v>
      </c>
    </row>
    <row r="41" spans="4:7" s="8" customFormat="1" ht="12.75">
      <c r="D41" s="158"/>
      <c r="E41" s="158"/>
      <c r="F41" s="158"/>
      <c r="G41" s="158"/>
    </row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>
      <c r="B53" s="8" t="s">
        <v>244</v>
      </c>
    </row>
    <row r="54" s="8" customFormat="1" ht="12.75"/>
    <row r="55" spans="1:2" s="8" customFormat="1" ht="12.75">
      <c r="A55" s="139" t="s">
        <v>62</v>
      </c>
      <c r="B55" s="99" t="s">
        <v>3</v>
      </c>
    </row>
    <row r="56" s="8" customFormat="1" ht="13.5" customHeight="1">
      <c r="B56"/>
    </row>
    <row r="57" spans="2:7" s="8" customFormat="1" ht="12.75">
      <c r="B57" s="8" t="s">
        <v>60</v>
      </c>
      <c r="D57" s="141" t="s">
        <v>101</v>
      </c>
      <c r="E57" s="141"/>
      <c r="F57" s="141" t="s">
        <v>101</v>
      </c>
      <c r="G57" s="141"/>
    </row>
    <row r="58" spans="2:7" s="8" customFormat="1" ht="12.75">
      <c r="B58" t="s">
        <v>61</v>
      </c>
      <c r="C58"/>
      <c r="D58" s="142" t="s">
        <v>258</v>
      </c>
      <c r="E58" s="141"/>
      <c r="F58" s="142" t="s">
        <v>258</v>
      </c>
      <c r="G58" s="141"/>
    </row>
    <row r="59" spans="3:7" s="8" customFormat="1" ht="12.75">
      <c r="C59"/>
      <c r="D59" s="143">
        <v>2012</v>
      </c>
      <c r="E59" s="45">
        <v>2011</v>
      </c>
      <c r="F59" s="143">
        <v>2012</v>
      </c>
      <c r="G59" s="45">
        <v>2011</v>
      </c>
    </row>
    <row r="60" spans="2:7" s="8" customFormat="1" ht="12.75">
      <c r="B60" s="24" t="s">
        <v>82</v>
      </c>
      <c r="C60"/>
      <c r="D60" s="143" t="s">
        <v>26</v>
      </c>
      <c r="E60" s="143" t="s">
        <v>26</v>
      </c>
      <c r="F60" s="143" t="s">
        <v>26</v>
      </c>
      <c r="G60" s="143" t="s">
        <v>26</v>
      </c>
    </row>
    <row r="61" spans="3:5" s="8" customFormat="1" ht="12.75">
      <c r="C61"/>
      <c r="E61"/>
    </row>
    <row r="62" spans="1:10" s="42" customFormat="1" ht="12.75">
      <c r="A62" s="8"/>
      <c r="B62" s="44" t="s">
        <v>163</v>
      </c>
      <c r="C62"/>
      <c r="D62" s="81">
        <v>3045</v>
      </c>
      <c r="E62" s="34">
        <v>2170</v>
      </c>
      <c r="F62" s="81">
        <v>3045</v>
      </c>
      <c r="G62" s="34">
        <v>2170</v>
      </c>
      <c r="H62" s="8"/>
      <c r="I62" s="8"/>
      <c r="J62" s="8"/>
    </row>
    <row r="63" spans="1:10" s="42" customFormat="1" ht="12.75">
      <c r="A63" s="8"/>
      <c r="B63" s="44" t="s">
        <v>162</v>
      </c>
      <c r="C63"/>
      <c r="D63" s="121">
        <v>-3</v>
      </c>
      <c r="E63" s="15"/>
      <c r="F63" s="121">
        <v>-3</v>
      </c>
      <c r="G63" s="15">
        <v>0</v>
      </c>
      <c r="H63" s="8"/>
      <c r="I63" s="8"/>
      <c r="J63" s="8"/>
    </row>
    <row r="64" spans="1:10" s="35" customFormat="1" ht="13.5" thickBot="1">
      <c r="A64" s="24"/>
      <c r="B64" s="44"/>
      <c r="C64" s="6"/>
      <c r="D64" s="33">
        <f>SUM(D62:D63)</f>
        <v>3042</v>
      </c>
      <c r="E64" s="33">
        <f>SUM(E62:E63)</f>
        <v>2170</v>
      </c>
      <c r="F64" s="33">
        <f>SUM(F62:F63)</f>
        <v>3042</v>
      </c>
      <c r="G64" s="33">
        <f>SUM(G62:G63)</f>
        <v>2170</v>
      </c>
      <c r="H64" s="24"/>
      <c r="I64" s="24"/>
      <c r="J64" s="24"/>
    </row>
    <row r="65" spans="1:10" s="42" customFormat="1" ht="11.25" customHeight="1" thickTop="1">
      <c r="A65" s="8"/>
      <c r="B65" s="44"/>
      <c r="C65"/>
      <c r="D65" s="81"/>
      <c r="E65" s="34"/>
      <c r="F65" s="81"/>
      <c r="G65" s="81"/>
      <c r="H65" s="8"/>
      <c r="I65" s="8"/>
      <c r="J65" s="8"/>
    </row>
    <row r="66" spans="1:10" s="42" customFormat="1" ht="11.25" customHeight="1">
      <c r="A66" s="8"/>
      <c r="B66" s="44"/>
      <c r="C66"/>
      <c r="D66" s="81"/>
      <c r="E66" s="34"/>
      <c r="F66" s="81"/>
      <c r="G66" s="81"/>
      <c r="H66" s="8"/>
      <c r="I66" s="8"/>
      <c r="J66" s="8"/>
    </row>
    <row r="67" spans="1:10" s="42" customFormat="1" ht="11.25" customHeight="1">
      <c r="A67" s="99" t="s">
        <v>63</v>
      </c>
      <c r="B67" s="99" t="s">
        <v>66</v>
      </c>
      <c r="C67"/>
      <c r="D67" s="81"/>
      <c r="E67" s="34"/>
      <c r="F67" s="81"/>
      <c r="G67" s="81"/>
      <c r="H67" s="8"/>
      <c r="I67" s="8"/>
      <c r="J67" s="8"/>
    </row>
    <row r="68" spans="2:10" s="24" customFormat="1" ht="12.75">
      <c r="B68" s="8" t="s">
        <v>145</v>
      </c>
      <c r="C68" s="99"/>
      <c r="D68" s="99"/>
      <c r="E68" s="99"/>
      <c r="F68" s="99"/>
      <c r="G68" s="99"/>
      <c r="H68" s="99"/>
      <c r="I68" s="99"/>
      <c r="J68" s="99"/>
    </row>
    <row r="69" spans="1:10" s="24" customFormat="1" ht="12.75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s="6" customFormat="1" ht="12.75">
      <c r="A70" s="139" t="s">
        <v>65</v>
      </c>
      <c r="B70" s="139" t="s">
        <v>116</v>
      </c>
      <c r="C70" s="8"/>
      <c r="D70" s="8"/>
      <c r="E70" s="8"/>
      <c r="F70" s="8"/>
      <c r="G70" s="8"/>
      <c r="H70" s="8"/>
      <c r="I70" s="8"/>
      <c r="J70" s="8"/>
    </row>
    <row r="71" spans="2:10" s="102" customFormat="1" ht="12.75">
      <c r="B71" s="8" t="s">
        <v>146</v>
      </c>
      <c r="C71" s="42"/>
      <c r="D71" s="42"/>
      <c r="E71" s="42"/>
      <c r="F71" s="42"/>
      <c r="G71" s="42"/>
      <c r="H71" s="42"/>
      <c r="I71" s="42"/>
      <c r="J71" s="42"/>
    </row>
    <row r="72" spans="1:10" s="6" customFormat="1" ht="12.75">
      <c r="A72" s="8"/>
      <c r="B72" s="8" t="s">
        <v>147</v>
      </c>
      <c r="C72" s="8"/>
      <c r="D72" s="8"/>
      <c r="E72" s="8"/>
      <c r="F72" s="8"/>
      <c r="G72" s="8"/>
      <c r="H72" s="8"/>
      <c r="I72" s="8"/>
      <c r="J72" s="8"/>
    </row>
    <row r="73" spans="1:10" s="6" customFormat="1" ht="12.75">
      <c r="A73" s="8"/>
      <c r="B73" s="8"/>
      <c r="C73" s="8"/>
      <c r="D73" s="8"/>
      <c r="E73" s="42"/>
      <c r="F73" s="8"/>
      <c r="G73" s="8"/>
      <c r="H73" s="8"/>
      <c r="I73" s="8"/>
      <c r="J73" s="8"/>
    </row>
    <row r="74" spans="1:10" s="6" customFormat="1" ht="12.75">
      <c r="A74" s="8"/>
      <c r="B74" s="31"/>
      <c r="C74" s="8"/>
      <c r="D74" s="8"/>
      <c r="E74" s="42"/>
      <c r="F74" s="8"/>
      <c r="G74" s="8"/>
      <c r="H74" s="8"/>
      <c r="I74" s="8"/>
      <c r="J74" s="8"/>
    </row>
    <row r="75" spans="1:10" s="6" customFormat="1" ht="12.75">
      <c r="A75" s="24"/>
      <c r="B75" s="24" t="s">
        <v>149</v>
      </c>
      <c r="C75" s="24"/>
      <c r="D75" s="24"/>
      <c r="E75" s="82" t="s">
        <v>64</v>
      </c>
      <c r="F75" s="24"/>
      <c r="G75"/>
      <c r="H75" s="24"/>
      <c r="I75" s="24"/>
      <c r="J75" s="24"/>
    </row>
    <row r="76" spans="1:10" s="6" customFormat="1" ht="12.75">
      <c r="A76" s="24"/>
      <c r="C76" s="24"/>
      <c r="D76" s="24"/>
      <c r="E76" s="144"/>
      <c r="F76" s="24"/>
      <c r="G76"/>
      <c r="H76" s="24"/>
      <c r="I76" s="24"/>
      <c r="J76" s="24"/>
    </row>
    <row r="77" spans="2:7" s="6" customFormat="1" ht="12.75">
      <c r="B77" s="28" t="s">
        <v>148</v>
      </c>
      <c r="C77" s="24"/>
      <c r="E77" s="86">
        <v>428</v>
      </c>
      <c r="G77"/>
    </row>
    <row r="78" spans="2:7" s="6" customFormat="1" ht="12.75">
      <c r="B78" s="24" t="s">
        <v>164</v>
      </c>
      <c r="C78" s="24"/>
      <c r="E78" s="86">
        <v>5196</v>
      </c>
      <c r="G78"/>
    </row>
    <row r="79" spans="2:7" s="6" customFormat="1" ht="12.75">
      <c r="B79" s="24"/>
      <c r="C79" s="24"/>
      <c r="E79" s="86"/>
      <c r="G79"/>
    </row>
    <row r="80" spans="2:7" s="6" customFormat="1" ht="13.5" thickBot="1">
      <c r="B80" s="24" t="s">
        <v>19</v>
      </c>
      <c r="C80" s="24"/>
      <c r="E80" s="87">
        <f>SUM(E77:E79)</f>
        <v>5624</v>
      </c>
      <c r="G80"/>
    </row>
    <row r="81" spans="1:10" ht="13.5" thickTop="1">
      <c r="A81" s="6"/>
      <c r="B81" s="24" t="s">
        <v>150</v>
      </c>
      <c r="C81" s="24"/>
      <c r="D81" s="6"/>
      <c r="E81" s="86"/>
      <c r="F81" s="6"/>
      <c r="H81" s="6"/>
      <c r="I81" s="6"/>
      <c r="J81" s="6"/>
    </row>
    <row r="82" spans="1:10" ht="12.75">
      <c r="A82" s="6"/>
      <c r="B82" s="28"/>
      <c r="C82" s="24"/>
      <c r="D82" s="6"/>
      <c r="E82" s="86"/>
      <c r="F82" s="145"/>
      <c r="H82" s="6"/>
      <c r="I82" s="6"/>
      <c r="J82" s="6"/>
    </row>
    <row r="83" spans="1:10" s="125" customFormat="1" ht="12.75">
      <c r="A83" s="6"/>
      <c r="B83" s="28" t="s">
        <v>148</v>
      </c>
      <c r="C83" s="24"/>
      <c r="D83" s="6"/>
      <c r="E83" s="86">
        <v>0</v>
      </c>
      <c r="F83" s="6"/>
      <c r="G83"/>
      <c r="H83" s="6"/>
      <c r="I83" s="6"/>
      <c r="J83" s="6"/>
    </row>
    <row r="84" spans="1:10" s="43" customFormat="1" ht="12.75">
      <c r="A84" s="6"/>
      <c r="B84" s="24" t="s">
        <v>164</v>
      </c>
      <c r="C84" s="24"/>
      <c r="D84" s="6"/>
      <c r="E84" s="86">
        <v>7330</v>
      </c>
      <c r="F84" s="127"/>
      <c r="G84" s="126"/>
      <c r="H84" s="127"/>
      <c r="I84" s="127"/>
      <c r="J84" s="127"/>
    </row>
    <row r="85" spans="1:10" s="43" customFormat="1" ht="12.75">
      <c r="A85" s="6"/>
      <c r="B85" s="24"/>
      <c r="C85" s="24"/>
      <c r="D85" s="6"/>
      <c r="E85" s="86"/>
      <c r="F85" s="6"/>
      <c r="G85"/>
      <c r="H85" s="6"/>
      <c r="I85" s="6"/>
      <c r="J85" s="6"/>
    </row>
    <row r="86" spans="1:10" ht="13.5" thickBot="1">
      <c r="A86" s="6"/>
      <c r="B86" s="24" t="s">
        <v>19</v>
      </c>
      <c r="C86" s="24"/>
      <c r="D86" s="6"/>
      <c r="E86" s="146">
        <f>SUM(E83:E85)</f>
        <v>7330</v>
      </c>
      <c r="F86" s="6"/>
      <c r="H86" s="6"/>
      <c r="I86" s="6"/>
      <c r="J86" s="6"/>
    </row>
    <row r="87" spans="1:10" ht="13.5" thickTop="1">
      <c r="A87" s="6"/>
      <c r="B87" s="6" t="s">
        <v>68</v>
      </c>
      <c r="C87" s="24"/>
      <c r="D87" s="6"/>
      <c r="E87" s="86"/>
      <c r="F87" s="6"/>
      <c r="H87" s="6"/>
      <c r="I87" s="6"/>
      <c r="J87" s="6"/>
    </row>
    <row r="88" spans="1:5" ht="12.75">
      <c r="A88" s="6"/>
      <c r="B88" s="8"/>
      <c r="E88" s="42"/>
    </row>
    <row r="89" spans="1:5" ht="12.75">
      <c r="A89" s="6"/>
      <c r="B89" s="8"/>
      <c r="E89" s="42"/>
    </row>
    <row r="90" spans="1:5" ht="12.75">
      <c r="A90" s="6"/>
      <c r="B90" s="8"/>
      <c r="E90" s="42"/>
    </row>
    <row r="91" spans="1:5" ht="12.75">
      <c r="A91" s="6"/>
      <c r="B91" s="8"/>
      <c r="E91" s="42"/>
    </row>
    <row r="92" spans="1:5" ht="12.75">
      <c r="A92" s="6"/>
      <c r="B92" s="8"/>
      <c r="E92" s="42"/>
    </row>
    <row r="93" spans="1:5" ht="12.75">
      <c r="A93" s="6"/>
      <c r="B93" s="8"/>
      <c r="E93" s="42"/>
    </row>
    <row r="94" spans="1:5" ht="12.75">
      <c r="A94" s="6"/>
      <c r="B94" s="8"/>
      <c r="E94" s="42"/>
    </row>
    <row r="95" spans="1:5" ht="12.75">
      <c r="A95" s="6"/>
      <c r="B95" s="8"/>
      <c r="E95" s="42"/>
    </row>
    <row r="96" spans="1:5" ht="12.75">
      <c r="A96" s="6"/>
      <c r="B96" s="8"/>
      <c r="E96" s="42"/>
    </row>
    <row r="97" spans="1:5" ht="12.75">
      <c r="A97" s="6"/>
      <c r="B97" s="8"/>
      <c r="E97" s="42"/>
    </row>
    <row r="98" spans="1:5" ht="12.75">
      <c r="A98" s="6"/>
      <c r="B98" s="8"/>
      <c r="E98" s="42"/>
    </row>
    <row r="99" spans="1:5" ht="12.75">
      <c r="A99" s="6"/>
      <c r="B99" s="103" t="s">
        <v>245</v>
      </c>
      <c r="E99" s="42"/>
    </row>
    <row r="100" spans="1:5" ht="12.75">
      <c r="A100" s="6"/>
      <c r="B100" s="8"/>
      <c r="E100" s="42"/>
    </row>
    <row r="101" spans="1:5" ht="12.75">
      <c r="A101" s="139" t="s">
        <v>67</v>
      </c>
      <c r="B101" s="125" t="s">
        <v>71</v>
      </c>
      <c r="E101" s="42"/>
    </row>
    <row r="102" spans="1:10" s="43" customFormat="1" ht="12.75">
      <c r="A102" s="140" t="s">
        <v>218</v>
      </c>
      <c r="B102" s="43" t="s">
        <v>277</v>
      </c>
      <c r="C102" s="139"/>
      <c r="D102" s="125"/>
      <c r="E102" s="139"/>
      <c r="F102" s="125"/>
      <c r="G102" s="125"/>
      <c r="H102" s="125"/>
      <c r="I102" s="125"/>
      <c r="J102" s="125"/>
    </row>
    <row r="103" spans="2:10" s="43" customFormat="1" ht="12.75">
      <c r="B103" s="43" t="s">
        <v>167</v>
      </c>
      <c r="C103" s="42"/>
      <c r="E103" s="42"/>
      <c r="H103"/>
      <c r="I103"/>
      <c r="J103"/>
    </row>
    <row r="104" spans="1:7" ht="12.75">
      <c r="A104" s="8"/>
      <c r="B104" s="43" t="s">
        <v>276</v>
      </c>
      <c r="C104" s="42"/>
      <c r="D104" s="43"/>
      <c r="E104" s="42"/>
      <c r="F104" s="43"/>
      <c r="G104" s="43"/>
    </row>
    <row r="105" spans="1:7" ht="12.75">
      <c r="A105" s="8"/>
      <c r="B105" s="43" t="s">
        <v>278</v>
      </c>
      <c r="C105" s="42"/>
      <c r="D105" s="43"/>
      <c r="E105" s="42"/>
      <c r="F105" s="43"/>
      <c r="G105" s="43"/>
    </row>
    <row r="106" spans="1:7" ht="12.75">
      <c r="A106" s="8"/>
      <c r="B106" s="43" t="s">
        <v>279</v>
      </c>
      <c r="C106" s="42"/>
      <c r="D106" s="43"/>
      <c r="E106" s="42"/>
      <c r="F106" s="43"/>
      <c r="G106" s="43"/>
    </row>
    <row r="107" spans="1:10" s="45" customFormat="1" ht="12.75">
      <c r="A107" s="8"/>
      <c r="B107" s="43" t="s">
        <v>280</v>
      </c>
      <c r="C107" s="42"/>
      <c r="D107" s="43"/>
      <c r="E107" s="42"/>
      <c r="F107" s="43"/>
      <c r="G107" s="43"/>
      <c r="H107"/>
      <c r="I107"/>
      <c r="J107"/>
    </row>
    <row r="108" spans="1:10" s="45" customFormat="1" ht="12.75">
      <c r="A108" s="8"/>
      <c r="B108" s="43" t="s">
        <v>281</v>
      </c>
      <c r="C108" s="42"/>
      <c r="D108" s="43"/>
      <c r="E108" s="42"/>
      <c r="F108" s="43"/>
      <c r="G108" s="43"/>
      <c r="H108"/>
      <c r="I108"/>
      <c r="J108"/>
    </row>
    <row r="109" spans="1:10" s="45" customFormat="1" ht="12.75">
      <c r="A109" s="8"/>
      <c r="B109" s="157" t="s">
        <v>293</v>
      </c>
      <c r="C109" s="42"/>
      <c r="D109" s="43"/>
      <c r="E109" s="42"/>
      <c r="F109" s="43"/>
      <c r="G109" s="43"/>
      <c r="H109"/>
      <c r="I109"/>
      <c r="J109"/>
    </row>
    <row r="110" spans="1:7" ht="12.75">
      <c r="A110" s="8"/>
      <c r="B110" s="43"/>
      <c r="C110" s="42"/>
      <c r="D110" s="43"/>
      <c r="E110" s="42"/>
      <c r="F110" s="43"/>
      <c r="G110" s="43"/>
    </row>
    <row r="111" spans="1:7" ht="12.75">
      <c r="A111" s="8"/>
      <c r="B111" s="43" t="s">
        <v>169</v>
      </c>
      <c r="C111" s="42"/>
      <c r="D111" s="43"/>
      <c r="E111" s="42"/>
      <c r="F111" s="43"/>
      <c r="G111" s="43"/>
    </row>
    <row r="112" spans="1:7" ht="12.75">
      <c r="A112" s="8"/>
      <c r="B112" s="43" t="s">
        <v>168</v>
      </c>
      <c r="C112" s="42"/>
      <c r="D112" s="43"/>
      <c r="E112" s="42"/>
      <c r="F112" s="43"/>
      <c r="G112" s="43"/>
    </row>
    <row r="113" spans="1:7" ht="12.75">
      <c r="A113" s="8"/>
      <c r="B113" s="43"/>
      <c r="C113" s="42"/>
      <c r="D113" s="43"/>
      <c r="E113" s="42"/>
      <c r="F113" s="43"/>
      <c r="G113" s="43"/>
    </row>
    <row r="114" spans="1:7" ht="12.75">
      <c r="A114" s="39" t="s">
        <v>219</v>
      </c>
      <c r="B114" s="43" t="s">
        <v>221</v>
      </c>
      <c r="C114" s="42"/>
      <c r="D114" s="43"/>
      <c r="E114" s="42"/>
      <c r="F114" s="43"/>
      <c r="G114" s="43"/>
    </row>
    <row r="115" spans="2:7" ht="12.75">
      <c r="B115" s="43" t="s">
        <v>222</v>
      </c>
      <c r="C115" s="42"/>
      <c r="D115" s="43"/>
      <c r="E115" s="42"/>
      <c r="F115" s="43"/>
      <c r="G115" s="43"/>
    </row>
    <row r="116" spans="1:7" ht="12.75">
      <c r="A116" s="39"/>
      <c r="B116" s="43" t="s">
        <v>291</v>
      </c>
      <c r="C116" s="42"/>
      <c r="D116" s="43"/>
      <c r="E116" s="42"/>
      <c r="F116" s="43"/>
      <c r="G116" s="43"/>
    </row>
    <row r="117" spans="1:7" ht="12.75">
      <c r="A117" s="39"/>
      <c r="B117" s="43" t="s">
        <v>288</v>
      </c>
      <c r="C117" s="42"/>
      <c r="D117" s="43"/>
      <c r="E117" s="42"/>
      <c r="F117" s="43"/>
      <c r="G117" s="43"/>
    </row>
    <row r="118" spans="1:7" ht="12.75">
      <c r="A118" s="39"/>
      <c r="B118" s="43" t="s">
        <v>292</v>
      </c>
      <c r="C118" s="42"/>
      <c r="D118" s="43"/>
      <c r="E118" s="42"/>
      <c r="F118" s="43"/>
      <c r="G118" s="43"/>
    </row>
    <row r="119" spans="1:7" ht="12.75">
      <c r="A119" s="39"/>
      <c r="B119" t="s">
        <v>282</v>
      </c>
      <c r="C119" s="42"/>
      <c r="D119" s="43"/>
      <c r="E119" s="42"/>
      <c r="F119" s="43"/>
      <c r="G119" s="43"/>
    </row>
    <row r="120" ht="12.75">
      <c r="A120" s="8"/>
    </row>
    <row r="121" spans="1:2" ht="12.75">
      <c r="A121" s="139" t="s">
        <v>69</v>
      </c>
      <c r="B121" s="125" t="s">
        <v>73</v>
      </c>
    </row>
    <row r="122" spans="2:10" s="43" customFormat="1" ht="12.75">
      <c r="B122" s="103" t="s">
        <v>212</v>
      </c>
      <c r="C122" s="139"/>
      <c r="D122" s="125"/>
      <c r="E122" s="139"/>
      <c r="F122" s="125"/>
      <c r="G122" s="125"/>
      <c r="H122" s="125"/>
      <c r="I122" s="125"/>
      <c r="J122"/>
    </row>
    <row r="123" spans="1:10" s="43" customFormat="1" ht="12.75">
      <c r="A123" s="42"/>
      <c r="B123" s="103" t="s">
        <v>214</v>
      </c>
      <c r="C123" s="42"/>
      <c r="E123" s="42"/>
      <c r="J123"/>
    </row>
    <row r="124" spans="1:10" s="43" customFormat="1" ht="12.75">
      <c r="A124" s="8"/>
      <c r="B124" s="21" t="s">
        <v>213</v>
      </c>
      <c r="C124" s="8"/>
      <c r="D124"/>
      <c r="E124" s="8"/>
      <c r="F124"/>
      <c r="G124"/>
      <c r="H124"/>
      <c r="I124"/>
      <c r="J124"/>
    </row>
    <row r="125" spans="1:10" s="43" customFormat="1" ht="12.75">
      <c r="A125" s="8"/>
      <c r="B125"/>
      <c r="C125" s="8"/>
      <c r="D125"/>
      <c r="E125" s="8"/>
      <c r="F125"/>
      <c r="G125"/>
      <c r="H125"/>
      <c r="I125"/>
      <c r="J125"/>
    </row>
    <row r="126" spans="1:10" s="43" customFormat="1" ht="12.75">
      <c r="A126" s="99" t="s">
        <v>70</v>
      </c>
      <c r="B126" s="125" t="s">
        <v>196</v>
      </c>
      <c r="C126" s="8"/>
      <c r="D126"/>
      <c r="E126" s="8"/>
      <c r="F126"/>
      <c r="G126"/>
      <c r="H126"/>
      <c r="I126"/>
      <c r="J126"/>
    </row>
    <row r="127" spans="2:10" s="43" customFormat="1" ht="12.75">
      <c r="B127" s="125"/>
      <c r="C127" s="42"/>
      <c r="E127" s="42"/>
      <c r="F127"/>
      <c r="G127"/>
      <c r="H127"/>
      <c r="I127"/>
      <c r="J127"/>
    </row>
    <row r="128" spans="1:10" s="43" customFormat="1" ht="12.75">
      <c r="A128" s="99"/>
      <c r="C128" s="42"/>
      <c r="E128" s="42"/>
      <c r="F128"/>
      <c r="G128"/>
      <c r="H128"/>
      <c r="I128"/>
      <c r="J128"/>
    </row>
    <row r="129" spans="1:10" s="43" customFormat="1" ht="12.75">
      <c r="A129" s="8"/>
      <c r="C129" s="42"/>
      <c r="E129" s="38" t="s">
        <v>101</v>
      </c>
      <c r="F129" s="141"/>
      <c r="G129"/>
      <c r="H129"/>
      <c r="I129"/>
      <c r="J129"/>
    </row>
    <row r="130" spans="1:10" s="43" customFormat="1" ht="12.75">
      <c r="A130" s="8"/>
      <c r="C130" s="42"/>
      <c r="E130" s="132" t="s">
        <v>259</v>
      </c>
      <c r="F130" s="141"/>
      <c r="G130"/>
      <c r="H130"/>
      <c r="I130"/>
      <c r="J130"/>
    </row>
    <row r="131" spans="1:10" s="43" customFormat="1" ht="12.75">
      <c r="A131" s="8"/>
      <c r="C131" s="42"/>
      <c r="E131" s="82" t="s">
        <v>64</v>
      </c>
      <c r="F131"/>
      <c r="G131"/>
      <c r="H131"/>
      <c r="I131"/>
      <c r="J131"/>
    </row>
    <row r="132" spans="1:10" s="43" customFormat="1" ht="12.75">
      <c r="A132" s="8"/>
      <c r="C132" s="42"/>
      <c r="E132" s="82"/>
      <c r="F132"/>
      <c r="G132"/>
      <c r="H132"/>
      <c r="I132"/>
      <c r="J132"/>
    </row>
    <row r="133" spans="1:10" s="43" customFormat="1" ht="12.75">
      <c r="A133" s="8"/>
      <c r="B133" s="43" t="s">
        <v>197</v>
      </c>
      <c r="C133" s="42"/>
      <c r="E133" s="147">
        <v>195398</v>
      </c>
      <c r="F133"/>
      <c r="G133"/>
      <c r="H133"/>
      <c r="I133"/>
      <c r="J133"/>
    </row>
    <row r="134" spans="1:10" s="43" customFormat="1" ht="12.75">
      <c r="A134" s="8"/>
      <c r="B134" s="103" t="s">
        <v>202</v>
      </c>
      <c r="C134" s="42"/>
      <c r="E134" s="148">
        <v>-1414</v>
      </c>
      <c r="F134"/>
      <c r="G134"/>
      <c r="H134"/>
      <c r="I134"/>
      <c r="J134"/>
    </row>
    <row r="135" spans="1:10" s="43" customFormat="1" ht="12.75">
      <c r="A135" s="8"/>
      <c r="B135" s="103"/>
      <c r="C135" s="42"/>
      <c r="E135" s="147">
        <f>SUM(E133:E134)</f>
        <v>193984</v>
      </c>
      <c r="F135"/>
      <c r="G135"/>
      <c r="H135"/>
      <c r="I135"/>
      <c r="J135"/>
    </row>
    <row r="136" spans="1:10" s="43" customFormat="1" ht="12.75">
      <c r="A136" s="8"/>
      <c r="B136" s="103" t="s">
        <v>210</v>
      </c>
      <c r="C136" s="42"/>
      <c r="E136" s="147">
        <v>-8123</v>
      </c>
      <c r="F136"/>
      <c r="G136"/>
      <c r="H136"/>
      <c r="I136"/>
      <c r="J136"/>
    </row>
    <row r="137" spans="1:10" s="43" customFormat="1" ht="13.5" thickBot="1">
      <c r="A137" s="8"/>
      <c r="B137" s="43" t="s">
        <v>211</v>
      </c>
      <c r="C137" s="42"/>
      <c r="E137" s="149">
        <f>SUM(E135:E136)</f>
        <v>185861</v>
      </c>
      <c r="F137"/>
      <c r="G137"/>
      <c r="H137"/>
      <c r="I137"/>
      <c r="J137"/>
    </row>
    <row r="138" spans="1:10" s="43" customFormat="1" ht="13.5" thickTop="1">
      <c r="A138" s="8"/>
      <c r="C138" s="42"/>
      <c r="E138" s="150"/>
      <c r="F138"/>
      <c r="G138"/>
      <c r="H138"/>
      <c r="I138"/>
      <c r="J138"/>
    </row>
    <row r="139" spans="1:10" s="43" customFormat="1" ht="12.75">
      <c r="A139" s="8"/>
      <c r="C139" s="42"/>
      <c r="E139" s="150"/>
      <c r="F139"/>
      <c r="G139"/>
      <c r="H139"/>
      <c r="I139"/>
      <c r="J139"/>
    </row>
    <row r="140" spans="1:10" s="43" customFormat="1" ht="12.75">
      <c r="A140" s="8"/>
      <c r="C140" s="42"/>
      <c r="E140" s="150"/>
      <c r="F140"/>
      <c r="G140"/>
      <c r="H140"/>
      <c r="I140"/>
      <c r="J140"/>
    </row>
    <row r="141" spans="1:10" s="43" customFormat="1" ht="12.75">
      <c r="A141" s="8"/>
      <c r="C141" s="42"/>
      <c r="E141" s="150"/>
      <c r="F141"/>
      <c r="G141"/>
      <c r="H141"/>
      <c r="I141"/>
      <c r="J141"/>
    </row>
    <row r="142" spans="1:10" s="43" customFormat="1" ht="12.75">
      <c r="A142" s="8"/>
      <c r="C142" s="42"/>
      <c r="E142" s="150"/>
      <c r="F142"/>
      <c r="G142"/>
      <c r="H142"/>
      <c r="I142"/>
      <c r="J142"/>
    </row>
    <row r="143" spans="1:10" s="43" customFormat="1" ht="12.75">
      <c r="A143" s="8"/>
      <c r="C143" s="42"/>
      <c r="E143" s="150"/>
      <c r="F143"/>
      <c r="G143"/>
      <c r="H143"/>
      <c r="I143"/>
      <c r="J143"/>
    </row>
    <row r="144" spans="1:10" s="43" customFormat="1" ht="12.75">
      <c r="A144" s="8"/>
      <c r="C144" s="42"/>
      <c r="E144" s="150"/>
      <c r="F144"/>
      <c r="G144"/>
      <c r="H144"/>
      <c r="I144"/>
      <c r="J144"/>
    </row>
    <row r="145" spans="1:10" s="43" customFormat="1" ht="12.75">
      <c r="A145" s="8"/>
      <c r="B145" s="103" t="s">
        <v>245</v>
      </c>
      <c r="C145" s="42"/>
      <c r="E145" s="150"/>
      <c r="F145"/>
      <c r="G145"/>
      <c r="H145"/>
      <c r="I145"/>
      <c r="J145"/>
    </row>
    <row r="146" spans="1:10" s="43" customFormat="1" ht="12.75">
      <c r="A146" s="8"/>
      <c r="C146" s="42"/>
      <c r="E146" s="150"/>
      <c r="F146"/>
      <c r="G146"/>
      <c r="H146"/>
      <c r="I146"/>
      <c r="J146"/>
    </row>
    <row r="147" spans="1:10" s="43" customFormat="1" ht="12.75">
      <c r="A147" s="139" t="s">
        <v>72</v>
      </c>
      <c r="B147" s="125" t="s">
        <v>157</v>
      </c>
      <c r="C147" s="42"/>
      <c r="E147" s="150"/>
      <c r="F147"/>
      <c r="G147"/>
      <c r="H147"/>
      <c r="I147"/>
      <c r="J147"/>
    </row>
    <row r="148" spans="2:5" s="43" customFormat="1" ht="12.75">
      <c r="B148" s="103" t="s">
        <v>158</v>
      </c>
      <c r="C148" s="42"/>
      <c r="E148" s="42"/>
    </row>
    <row r="149" spans="1:5" s="43" customFormat="1" ht="12.75">
      <c r="A149" s="139"/>
      <c r="B149" s="103" t="s">
        <v>159</v>
      </c>
      <c r="C149" s="42"/>
      <c r="E149" s="42"/>
    </row>
    <row r="150" spans="1:5" s="43" customFormat="1" ht="12.75">
      <c r="A150" s="139"/>
      <c r="B150" s="103"/>
      <c r="C150" s="42"/>
      <c r="E150" s="42"/>
    </row>
    <row r="151" spans="1:5" s="43" customFormat="1" ht="12.75">
      <c r="A151" s="139"/>
      <c r="C151" s="42"/>
      <c r="E151" s="42"/>
    </row>
    <row r="152" spans="3:7" s="43" customFormat="1" ht="12.75">
      <c r="C152" s="42"/>
      <c r="D152" s="141" t="s">
        <v>101</v>
      </c>
      <c r="E152" s="141"/>
      <c r="F152" s="141" t="s">
        <v>101</v>
      </c>
      <c r="G152" s="141"/>
    </row>
    <row r="153" spans="3:7" s="43" customFormat="1" ht="12.75">
      <c r="C153" s="42"/>
      <c r="D153" s="142" t="s">
        <v>258</v>
      </c>
      <c r="E153" s="141"/>
      <c r="F153" s="142" t="s">
        <v>258</v>
      </c>
      <c r="G153" s="141"/>
    </row>
    <row r="154" spans="3:7" s="43" customFormat="1" ht="12.75">
      <c r="C154" s="42"/>
      <c r="D154" s="143">
        <v>2012</v>
      </c>
      <c r="E154" s="45">
        <v>2011</v>
      </c>
      <c r="F154" s="143">
        <v>2012</v>
      </c>
      <c r="G154" s="45">
        <v>2011</v>
      </c>
    </row>
    <row r="155" spans="2:7" s="43" customFormat="1" ht="12.75">
      <c r="B155" s="103" t="s">
        <v>220</v>
      </c>
      <c r="C155" s="42"/>
      <c r="D155" s="143"/>
      <c r="E155" s="143"/>
      <c r="F155" s="143"/>
      <c r="G155" s="143"/>
    </row>
    <row r="156" spans="1:10" s="102" customFormat="1" ht="12.75">
      <c r="A156" s="43"/>
      <c r="B156" s="43"/>
      <c r="C156" s="42"/>
      <c r="D156" s="111">
        <v>9090</v>
      </c>
      <c r="E156" s="111">
        <v>6506</v>
      </c>
      <c r="F156" s="111">
        <v>9090</v>
      </c>
      <c r="G156" s="111">
        <v>6506</v>
      </c>
      <c r="H156" s="43"/>
      <c r="I156" s="43"/>
      <c r="J156" s="43"/>
    </row>
    <row r="157" spans="2:5" s="43" customFormat="1" ht="12.75">
      <c r="B157" s="43" t="s">
        <v>139</v>
      </c>
      <c r="C157" s="42"/>
      <c r="D157" s="105"/>
      <c r="E157" s="105"/>
    </row>
    <row r="158" spans="2:5" s="43" customFormat="1" ht="12.75">
      <c r="B158" s="102" t="s">
        <v>171</v>
      </c>
      <c r="C158" s="42"/>
      <c r="D158" s="105"/>
      <c r="E158" s="105"/>
    </row>
    <row r="159" spans="2:7" s="43" customFormat="1" ht="12.75">
      <c r="B159" s="102" t="s">
        <v>143</v>
      </c>
      <c r="C159" s="35"/>
      <c r="D159" s="112">
        <v>191596</v>
      </c>
      <c r="E159" s="112">
        <v>191596</v>
      </c>
      <c r="F159" s="112">
        <v>191596</v>
      </c>
      <c r="G159" s="112">
        <v>191596</v>
      </c>
    </row>
    <row r="160" spans="1:10" ht="12.75">
      <c r="A160" s="43"/>
      <c r="B160" s="102" t="s">
        <v>140</v>
      </c>
      <c r="C160" s="42"/>
      <c r="D160" s="104">
        <v>-743</v>
      </c>
      <c r="E160" s="104">
        <v>-743</v>
      </c>
      <c r="F160" s="114">
        <v>-743</v>
      </c>
      <c r="G160" s="104">
        <v>-743</v>
      </c>
      <c r="H160" s="43"/>
      <c r="I160" s="43"/>
      <c r="J160" s="43"/>
    </row>
    <row r="161" spans="1:10" ht="12.75">
      <c r="A161" s="43"/>
      <c r="B161" s="153" t="s">
        <v>260</v>
      </c>
      <c r="C161" s="42"/>
      <c r="D161" s="106"/>
      <c r="E161" s="106"/>
      <c r="F161" s="102"/>
      <c r="G161" s="102"/>
      <c r="H161" s="43"/>
      <c r="I161" s="43"/>
      <c r="J161" s="43"/>
    </row>
    <row r="162" spans="1:10" ht="12.75">
      <c r="A162" s="102"/>
      <c r="B162" s="43"/>
      <c r="C162" s="102"/>
      <c r="D162" s="107">
        <f>SUM(D159:D161)</f>
        <v>190853</v>
      </c>
      <c r="E162" s="107">
        <f>SUM(E159:E161)</f>
        <v>190853</v>
      </c>
      <c r="F162" s="107">
        <f>SUM(F159:F161)</f>
        <v>190853</v>
      </c>
      <c r="G162" s="107">
        <f>SUM(G159:G161)</f>
        <v>190853</v>
      </c>
      <c r="H162" s="102"/>
      <c r="I162" s="102"/>
      <c r="J162" s="102"/>
    </row>
    <row r="163" spans="1:10" ht="12.75">
      <c r="A163" s="43"/>
      <c r="B163" s="43" t="s">
        <v>190</v>
      </c>
      <c r="C163" s="42"/>
      <c r="D163" s="105"/>
      <c r="E163" s="105"/>
      <c r="F163" s="43"/>
      <c r="G163" s="43"/>
      <c r="H163" s="43"/>
      <c r="I163" s="43"/>
      <c r="J163" s="43"/>
    </row>
    <row r="164" spans="1:10" ht="13.5" thickBot="1">
      <c r="A164" s="43"/>
      <c r="B164" s="43"/>
      <c r="C164" s="42"/>
      <c r="D164" s="113">
        <v>4.76</v>
      </c>
      <c r="E164" s="113">
        <v>3.41</v>
      </c>
      <c r="F164" s="113">
        <v>4.76</v>
      </c>
      <c r="G164" s="113">
        <v>3.41</v>
      </c>
      <c r="H164" s="43"/>
      <c r="I164" s="43"/>
      <c r="J164" s="43"/>
    </row>
    <row r="165" spans="1:10" ht="13.5" thickTop="1">
      <c r="A165" s="43"/>
      <c r="C165" s="42"/>
      <c r="D165" s="43"/>
      <c r="E165" s="42"/>
      <c r="F165" s="43"/>
      <c r="G165" s="43"/>
      <c r="H165" s="43"/>
      <c r="I165" s="43"/>
      <c r="J165" s="43"/>
    </row>
    <row r="166" spans="1:2" ht="12.75">
      <c r="A166" s="45" t="s">
        <v>74</v>
      </c>
      <c r="B166" s="45" t="s">
        <v>113</v>
      </c>
    </row>
    <row r="167" ht="12.75">
      <c r="B167" t="s">
        <v>118</v>
      </c>
    </row>
    <row r="168" ht="12.75">
      <c r="B168" s="159" t="s">
        <v>286</v>
      </c>
    </row>
  </sheetData>
  <sheetProtection/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Asas Dunia Berhad</cp:lastModifiedBy>
  <cp:lastPrinted>2012-05-22T04:48:59Z</cp:lastPrinted>
  <dcterms:created xsi:type="dcterms:W3CDTF">2002-10-15T04:41:28Z</dcterms:created>
  <dcterms:modified xsi:type="dcterms:W3CDTF">2012-05-22T06:56:26Z</dcterms:modified>
  <cp:category/>
  <cp:version/>
  <cp:contentType/>
  <cp:contentStatus/>
</cp:coreProperties>
</file>