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<sst xmlns="http://schemas.openxmlformats.org/spreadsheetml/2006/main" count="396" uniqueCount="323">
  <si>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</si>
  <si>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</si>
  <si>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</si>
  <si>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</si>
  <si>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</si>
  <si>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</si>
  <si>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</si>
  <si>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</si>
  <si>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</si>
  <si>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</si>
  <si>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</si>
  <si>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</si>
  <si>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</si>
  <si>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</si>
  <si>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</si>
  <si>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</si>
  <si>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</si>
  <si>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</si>
  <si>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</si>
  <si>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</si>
  <si>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</si>
  <si>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</si>
  <si>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</si>
  <si>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</si>
  <si>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</si>
  <si>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</si>
  <si>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</si>
  <si>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</si>
  <si>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</si>
  <si>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</si>
  <si>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</si>
  <si>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</si>
  <si>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</si>
  <si>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</si>
  <si>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</si>
  <si>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</si>
  <si>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</si>
  <si>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</si>
  <si>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</si>
  <si>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</si>
  <si>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</si>
  <si>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</si>
  <si>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</si>
  <si>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</si>
  <si>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</si>
  <si>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</si>
  <si>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</si>
  <si>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</si>
  <si>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</si>
  <si>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</si>
  <si>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</si>
  <si>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</si>
  <si>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</si>
  <si>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</si>
  <si>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</si>
  <si>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</si>
  <si>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</si>
  <si>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</si>
  <si>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</si>
  <si>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</si>
  <si>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</si>
  <si>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</si>
  <si>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</si>
  <si>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B7</t>
  </si>
  <si>
    <t>RM'000</t>
  </si>
  <si>
    <t>B8</t>
  </si>
  <si>
    <t>Corporate proposals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</si>
  <si>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</si>
  <si>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</si>
  <si>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</si>
  <si>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</si>
  <si>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</si>
  <si>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</si>
  <si>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</si>
  <si>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</si>
  <si>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</si>
  <si>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</si>
  <si>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</si>
  <si>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</si>
  <si>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</si>
  <si>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</si>
  <si>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</si>
  <si>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</si>
  <si>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</si>
  <si>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</si>
  <si>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</si>
  <si>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</si>
  <si>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</si>
  <si>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</si>
  <si>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</si>
  <si>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</si>
  <si>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</si>
  <si>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</si>
  <si>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</si>
  <si>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</si>
  <si>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</si>
  <si>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</si>
  <si>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</si>
  <si>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</si>
  <si>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</si>
  <si>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</si>
  <si>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Three months ended</t>
  </si>
  <si>
    <t>Related party transactions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</si>
  <si>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</si>
  <si>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</si>
  <si>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</si>
  <si>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</si>
  <si>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</si>
  <si>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</si>
  <si>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</si>
  <si>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</si>
  <si>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</si>
  <si>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</si>
  <si>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Authorisation for issue</t>
  </si>
  <si>
    <t>Total non-current assets</t>
  </si>
  <si>
    <t>Cash and cash equivalents at 1 January</t>
  </si>
  <si>
    <t xml:space="preserve">Borrowings and debts securities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</si>
  <si>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</si>
  <si>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</si>
  <si>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</si>
  <si>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</si>
  <si>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</si>
  <si>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</si>
  <si>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</si>
  <si>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</si>
  <si>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</si>
  <si>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</si>
  <si>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</si>
  <si>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</si>
  <si>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</si>
  <si>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</si>
  <si>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</si>
  <si>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>Cash and cash equivalents included in the cash flow statements comprise the following balance sheet amounts: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</si>
  <si>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</si>
  <si>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</si>
  <si>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</si>
  <si>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</si>
  <si>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</si>
  <si>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</si>
  <si>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</si>
  <si>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</si>
  <si>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</si>
  <si>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</si>
  <si>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</si>
  <si>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t xml:space="preserve">  Effect of treasury shares held</t>
  </si>
  <si>
    <t xml:space="preserve">   Repayment of borrowings</t>
  </si>
  <si>
    <t xml:space="preserve">   Increase of borrowings</t>
  </si>
  <si>
    <t>There were no corporate proposals announced during the financial period under review.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</si>
  <si>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</si>
  <si>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</si>
  <si>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</si>
  <si>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</si>
  <si>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</si>
  <si>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</si>
  <si>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</si>
  <si>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cancellations,shares held as treasury shares and resale of treasury shares for the current</t>
  </si>
  <si>
    <t>financial period under review.</t>
  </si>
  <si>
    <t xml:space="preserve">   Proceeds from disposal of other investments </t>
  </si>
  <si>
    <t>&lt;----------------------------Attributable to shareholders of the Company-------------------&gt;</t>
  </si>
  <si>
    <t>&lt;----------------------------Non Distributable------------------------------------------&gt;</t>
  </si>
  <si>
    <t xml:space="preserve">   Dividend received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</si>
  <si>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</si>
  <si>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</si>
  <si>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</si>
  <si>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</si>
  <si>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Deferred tax assets</t>
  </si>
  <si>
    <t>-Prior year</t>
  </si>
  <si>
    <t>-Current year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</si>
  <si>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</si>
  <si>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</si>
  <si>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</si>
  <si>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Certain purchasers have initiated legal suits against the Company to rescind the Sales and</t>
  </si>
  <si>
    <t>Purchase Agreements for retail units in a shopping complex and to seek refund of the progress</t>
  </si>
  <si>
    <t>prudence.</t>
  </si>
  <si>
    <t>The Directors have made the necessary provision in the financial statement on the ground of</t>
  </si>
  <si>
    <t xml:space="preserve">   Liquidated ascertained damages paid</t>
  </si>
  <si>
    <t>Lease payable (secured)</t>
  </si>
  <si>
    <t xml:space="preserve">  Issued ordinary shares at 1 Jan </t>
  </si>
  <si>
    <t>continued/….</t>
  </si>
  <si>
    <t>Net cash used in financing activities</t>
  </si>
  <si>
    <t>payments paid and interest. On 9 November 2009, the Penang High Court delivered the</t>
  </si>
  <si>
    <t>Judgement on three of the legal suits which allowed the purchasers' claim against Company. On</t>
  </si>
  <si>
    <t>11 November 2009, the Company filed an appeal to the Court of Appeal against the Penang High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</si>
  <si>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</si>
  <si>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</si>
  <si>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</si>
  <si>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</si>
  <si>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</si>
  <si>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</si>
  <si>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</si>
  <si>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</si>
  <si>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</si>
  <si>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</si>
  <si>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AS AT</t>
  </si>
  <si>
    <t>CUMULATIVE</t>
  </si>
  <si>
    <t>The condensed consolidated statement of comprehensive income should be read in conjunction with the annual</t>
  </si>
  <si>
    <t>The condensed consolidated statement of financial position should be read in conjunction with the</t>
  </si>
  <si>
    <t xml:space="preserve">Condensed Consolidated Statement of Cash Flow </t>
  </si>
  <si>
    <t>The condensed consolidated statement of cash flow should be read in conjunction with the annual</t>
  </si>
  <si>
    <t xml:space="preserve">(A) NOTES TO THE INTERIM FINANCIAL REPORT </t>
  </si>
  <si>
    <t>Court's decision. The Company had also on 27 January 2010 via its solicitors applied to the Court</t>
  </si>
  <si>
    <t xml:space="preserve">   Proceeds from disposal property,plant and equipment</t>
  </si>
  <si>
    <t>Basic earnings per share (sen)</t>
  </si>
  <si>
    <t xml:space="preserve">   Profit before tax from continuing operations</t>
  </si>
  <si>
    <t>Operating profit before changes in working capital</t>
  </si>
  <si>
    <t>Operating profit</t>
  </si>
  <si>
    <t>Profit before tax</t>
  </si>
  <si>
    <t>Effect of adoption of FRS 139</t>
  </si>
  <si>
    <t>Fair value</t>
  </si>
  <si>
    <t>AUDITED</t>
  </si>
  <si>
    <t>Breakdown of Realised and Unrealised Profits or Losses of the Group</t>
  </si>
  <si>
    <t>Realised profits</t>
  </si>
  <si>
    <t>31-12-2010</t>
  </si>
  <si>
    <t>CUMULATIVE 12 MONTHS ENDED</t>
  </si>
  <si>
    <t>At 31 December 2010</t>
  </si>
  <si>
    <t>12 MONTHS ENDED</t>
  </si>
  <si>
    <t>Cash and cash equivalents at 31 December</t>
  </si>
  <si>
    <t>31 December</t>
  </si>
  <si>
    <t>Twelve months ended</t>
  </si>
  <si>
    <t xml:space="preserve">    shares at 31 December</t>
  </si>
  <si>
    <t>Total comprehensive income for the year</t>
  </si>
  <si>
    <t>Profit for the year</t>
  </si>
  <si>
    <t xml:space="preserve">   Purchase of land held for property development</t>
  </si>
  <si>
    <t>Deferred tax expense</t>
  </si>
  <si>
    <t>Other comprehensive income, net of tax</t>
  </si>
  <si>
    <t>earnings</t>
  </si>
  <si>
    <t>Unrealised profits &amp; loss</t>
  </si>
  <si>
    <t xml:space="preserve">Reversal of fair value of available for sales </t>
  </si>
  <si>
    <t xml:space="preserve">  financial assets upon disposal</t>
  </si>
  <si>
    <t>INTERIM FINANCIAL STATEMENT FOR THE FOURTH QUARTER ENDED 31 DECEMBER 2011</t>
  </si>
  <si>
    <t>31-12-2011</t>
  </si>
  <si>
    <t>At 1 January 2010</t>
  </si>
  <si>
    <t>At 1 January 2011 (Audited)</t>
  </si>
  <si>
    <t>At 31 December 2011</t>
  </si>
  <si>
    <t>31 December 2011</t>
  </si>
  <si>
    <t>with a resolution of the directors on 24 February 2012.</t>
  </si>
  <si>
    <t>financial report for the year ended 31 December 2010 and the accompanying explanatory notes</t>
  </si>
  <si>
    <t>financial report for the year ended 31 December 2010 and the accompanying explanatory notes attached to the</t>
  </si>
  <si>
    <t>annual financial report for the year ended 31 December 2010 and the accompanying explanatory notes</t>
  </si>
  <si>
    <t>the year ended 31 December 2010 and the accompanying explanatory notes attached to the interim financial statements.</t>
  </si>
  <si>
    <t>compliance with Financial Reporting Standard (FRS) 134, Interim Financial Reporting,</t>
  </si>
  <si>
    <t>with the Group's financial statements for the year ended 31 December 2010.</t>
  </si>
  <si>
    <t>statements for the year ended 31 December 2010 except for the adoption of the following new/</t>
  </si>
  <si>
    <t>revised Financial Reporting Standards (FRS) as disclosed below:</t>
  </si>
  <si>
    <t>FRSs, Interpretations and amendments effective for annual periods beginning on or after</t>
  </si>
  <si>
    <t>1 July 2010</t>
  </si>
  <si>
    <t>-FRS 1, First -time Adoption of Financial Reporting Standards (revised)</t>
  </si>
  <si>
    <t>-FRS 3, Business Combinations (revised)</t>
  </si>
  <si>
    <t>-FRS 127, Consolidated and Separate Financial Statements (revised)</t>
  </si>
  <si>
    <t>-Amendments to IC Interpretation 9, Reassessment of Embedded Derivatives</t>
  </si>
  <si>
    <t>1 January 2011</t>
  </si>
  <si>
    <t>-Amendments to FRS 1, First-time Adoption of Financial Reporting Standards</t>
  </si>
  <si>
    <t xml:space="preserve">  -Limited Exemption from Comparative FRS 7 Disclosures for First-time Adopters</t>
  </si>
  <si>
    <t xml:space="preserve">  -Additional Exemption for First-time Adopters</t>
  </si>
  <si>
    <t>-Amendments to FRS 7, Financial Instructments: Disclosures - Improving Disclosures about</t>
  </si>
  <si>
    <t xml:space="preserve">  Financial Instruments</t>
  </si>
  <si>
    <t>-Improvements to FRSs (2010)</t>
  </si>
  <si>
    <t>The adoption of the above standards does not have material impact on the financial statements of</t>
  </si>
  <si>
    <t>the Group.</t>
  </si>
  <si>
    <t>There were no issuance and repayment of debts and equity shares, shares buy-back,shares</t>
  </si>
  <si>
    <t>for a stay of execution. The case is still pending and the outcome of the matter cannot be yet</t>
  </si>
  <si>
    <t>ascertained at this juncture.</t>
  </si>
  <si>
    <t>Less: Consolidation adjustments</t>
  </si>
  <si>
    <t>Total retained earnings</t>
  </si>
  <si>
    <t>The directors recommend a first and final dividend of 5% less tax totalling RM7,156,979 in respect</t>
  </si>
  <si>
    <t>the forthcoming Annual General Meeting of the Company.</t>
  </si>
  <si>
    <t>of the financial year ended 31st December 2011, which is subject to the approval of shareholders at</t>
  </si>
  <si>
    <t>Current tax assets</t>
  </si>
  <si>
    <t>Deferred tax liabilities</t>
  </si>
  <si>
    <t>Cash and cash equivalents</t>
  </si>
  <si>
    <t xml:space="preserve">Dividends </t>
  </si>
  <si>
    <t>RM977,699.</t>
  </si>
  <si>
    <t>Purchase of bricks and hollow blocks from a related party amounted to RM1,639,062 for the year</t>
  </si>
  <si>
    <t>ended 31 December 2011. The amount due to the related party at 31 December 2011 is</t>
  </si>
  <si>
    <t>year ended 31 December 2011 when compared to a revenue of RM72.8 million and a profit before</t>
  </si>
  <si>
    <t>The Group recorded a profit before tax of RM5.8 million for the current quarter as compared to a</t>
  </si>
  <si>
    <t>(i)</t>
  </si>
  <si>
    <t>(ii)</t>
  </si>
  <si>
    <t>Profit for the year (RM' 000)</t>
  </si>
  <si>
    <t xml:space="preserve">The Perbadanan Pengurusan Menara Asas have filed legal suits against the Company to claim the </t>
  </si>
  <si>
    <t>RM833,174.70 and the interest to be accrued thereon.The case is still pending and the outcome of</t>
  </si>
  <si>
    <t>the matter cannot be yet ascertained at this junction.</t>
  </si>
  <si>
    <t>shorfall of maintenance and service charges of 86 units unsold commercial unit amounting to</t>
  </si>
  <si>
    <t xml:space="preserve">   Proceeds from disposal of land held for development</t>
  </si>
  <si>
    <t xml:space="preserve">   Dividens paid</t>
  </si>
  <si>
    <t>Deposits in licensed bank</t>
  </si>
  <si>
    <t>Cash generated from operating activities</t>
  </si>
  <si>
    <t>Net cash generated from operating activities</t>
  </si>
  <si>
    <t xml:space="preserve">   Net cash used in investing activities</t>
  </si>
  <si>
    <t>statement and the details are disclosed in Notes B9.</t>
  </si>
  <si>
    <t xml:space="preserve">Group's operations for the year ending 31 December 2012 are expected to be better. </t>
  </si>
  <si>
    <t xml:space="preserve">    Dividend income</t>
  </si>
  <si>
    <t>Interest income</t>
  </si>
  <si>
    <t xml:space="preserve">    Interest expense</t>
  </si>
  <si>
    <t xml:space="preserve">    Interest income</t>
  </si>
  <si>
    <t xml:space="preserve">    Gain on disposal of:</t>
  </si>
  <si>
    <t xml:space="preserve">     - other investment</t>
  </si>
  <si>
    <t xml:space="preserve">     - land held for development</t>
  </si>
  <si>
    <t xml:space="preserve">     - property,plant and equipment</t>
  </si>
  <si>
    <t xml:space="preserve">                      - investment properties</t>
  </si>
  <si>
    <t xml:space="preserve">    Depreciation- property,plant and equipment</t>
  </si>
  <si>
    <t>continue/….</t>
  </si>
  <si>
    <t xml:space="preserve">Short term investment </t>
  </si>
  <si>
    <t>Note:</t>
  </si>
  <si>
    <t>Net (decrease) /increase  in cash and cash equivalents</t>
  </si>
  <si>
    <t>The Group recorded a revenue of RM112 million and a profit before tax of RM32.1 million for the</t>
  </si>
  <si>
    <t>tax of RM25.3 million in the corresponding year. The increase in revenue was mainly due to an</t>
  </si>
  <si>
    <t>improvement in the sales of development properties and launching of Residence Merbok Phase 2,</t>
  </si>
  <si>
    <t>Kawasan Industri Permatang Tinngi Projects, Taman Sungai Duri Indah Phase 2 and Taman Sungai</t>
  </si>
  <si>
    <t>Duri Permai.</t>
  </si>
  <si>
    <t>Operating profit is arrived at after charging/ (crediting):</t>
  </si>
  <si>
    <t xml:space="preserve"> -property, plant and euipment</t>
  </si>
  <si>
    <t xml:space="preserve">Depreciation </t>
  </si>
  <si>
    <t xml:space="preserve"> -investment properties</t>
  </si>
  <si>
    <t>Impairment loss on trade receivables</t>
  </si>
  <si>
    <t>Gain on disposal of;</t>
  </si>
  <si>
    <t xml:space="preserve">  -land held for property development</t>
  </si>
  <si>
    <t xml:space="preserve">  -property,plant and equipment</t>
  </si>
  <si>
    <t xml:space="preserve">  -other investment</t>
  </si>
  <si>
    <t>continue/…</t>
  </si>
  <si>
    <t>continue/...</t>
  </si>
  <si>
    <t>profit before tax of RM 8.1 million in the preceding quarter. This was due to the payment of bonuses</t>
  </si>
  <si>
    <t>in the current quarter.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</si>
</sst>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(* #,##0.0_);_(* \(#,##0.0\);_(* &quot;-&quot;??_);_(@_)"/>
    <numFmt numFmtId="179" formatCode="_(* #,##0_);_(* \(#,##0\);_(* &quot;-&quot;??_);_(@_)"/>
    <numFmt numFmtId="180" formatCode="#,##0;[Red]#,##0"/>
    <numFmt numFmtId="181" formatCode="#,##0.0_);\(#,##0.0\)"/>
    <numFmt numFmtId="182" formatCode="0.0"/>
    <numFmt numFmtId="183" formatCode="0.00_);\(0.00\)"/>
    <numFmt numFmtId="184" formatCode="0_);\(0\)"/>
    <numFmt numFmtId="185" formatCode="0.000"/>
    <numFmt numFmtId="186" formatCode="[$-409]dddd\,\ dd\ mmmm\,\ yyyy"/>
    <numFmt numFmtId="187" formatCode="[$-409]d/mmm/yy;@"/>
    <numFmt numFmtId="188" formatCode="_(* #,##0.000_);_(* \(#,##0.000\);_(* &quot;-&quot;??_);_(@_)"/>
    <numFmt numFmtId="189" formatCode="_(* #,##0.0000_);_(* \(#,##0.0000\);_(* &quot;-&quot;??_);_(@_)"/>
    <numFmt numFmtId="190" formatCode="[$-409]d/mmm/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9" fontId="0" fillId="0" borderId="0" xfId="42" applyNumberFormat="1" applyFont="1" applyAlignment="1">
      <alignment horizontal="right"/>
    </xf>
    <xf numFmtId="179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9" fontId="0" fillId="0" borderId="11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179" fontId="0" fillId="0" borderId="12" xfId="42" applyNumberFormat="1" applyFont="1" applyBorder="1" applyAlignment="1">
      <alignment horizontal="left"/>
    </xf>
    <xf numFmtId="179" fontId="0" fillId="0" borderId="0" xfId="42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9" fontId="0" fillId="0" borderId="13" xfId="4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179" fontId="0" fillId="0" borderId="14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42" applyNumberFormat="1" applyFont="1" applyFill="1" applyAlignment="1">
      <alignment horizontal="right"/>
    </xf>
    <xf numFmtId="179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9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5" fontId="0" fillId="0" borderId="10" xfId="0" applyNumberFormat="1" applyFont="1" applyBorder="1" applyAlignment="1" quotePrefix="1">
      <alignment horizontal="left"/>
    </xf>
    <xf numFmtId="15" fontId="1" fillId="0" borderId="10" xfId="0" applyNumberFormat="1" applyFont="1" applyBorder="1" applyAlignment="1" quotePrefix="1">
      <alignment horizontal="center"/>
    </xf>
    <xf numFmtId="179" fontId="0" fillId="0" borderId="0" xfId="42" applyNumberFormat="1" applyFont="1" applyAlignment="1" quotePrefix="1">
      <alignment horizontal="left"/>
    </xf>
    <xf numFmtId="179" fontId="0" fillId="0" borderId="0" xfId="42" applyNumberFormat="1" applyFont="1" applyBorder="1" applyAlignment="1" quotePrefix="1">
      <alignment horizontal="left"/>
    </xf>
    <xf numFmtId="179" fontId="0" fillId="0" borderId="11" xfId="42" applyNumberFormat="1" applyFont="1" applyBorder="1" applyAlignment="1" quotePrefix="1">
      <alignment horizontal="left"/>
    </xf>
    <xf numFmtId="179" fontId="0" fillId="0" borderId="12" xfId="42" applyNumberFormat="1" applyFont="1" applyBorder="1" applyAlignment="1" quotePrefix="1">
      <alignment horizontal="left"/>
    </xf>
    <xf numFmtId="179" fontId="0" fillId="0" borderId="0" xfId="42" applyNumberFormat="1" applyFont="1" applyAlignment="1" quotePrefix="1">
      <alignment horizontal="center"/>
    </xf>
    <xf numFmtId="179" fontId="0" fillId="0" borderId="0" xfId="42" applyNumberFormat="1" applyFill="1" applyAlignment="1">
      <alignment horizontal="right"/>
    </xf>
    <xf numFmtId="179" fontId="0" fillId="0" borderId="15" xfId="42" applyNumberFormat="1" applyFill="1" applyBorder="1" applyAlignment="1">
      <alignment horizontal="right"/>
    </xf>
    <xf numFmtId="179" fontId="0" fillId="0" borderId="0" xfId="42" applyNumberFormat="1" applyFill="1" applyBorder="1" applyAlignment="1">
      <alignment horizontal="right"/>
    </xf>
    <xf numFmtId="179" fontId="0" fillId="0" borderId="14" xfId="42" applyNumberFormat="1" applyFill="1" applyBorder="1" applyAlignment="1">
      <alignment horizontal="right"/>
    </xf>
    <xf numFmtId="179" fontId="0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9" fontId="0" fillId="0" borderId="0" xfId="42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9" fontId="0" fillId="0" borderId="0" xfId="42" applyNumberFormat="1" applyFont="1" applyFill="1" applyBorder="1" applyAlignment="1">
      <alignment horizontal="right"/>
    </xf>
    <xf numFmtId="179" fontId="0" fillId="0" borderId="0" xfId="42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9" fontId="0" fillId="0" borderId="0" xfId="42" applyNumberFormat="1" applyFont="1" applyFill="1" applyAlignment="1" quotePrefix="1">
      <alignment horizontal="center"/>
    </xf>
    <xf numFmtId="179" fontId="0" fillId="0" borderId="0" xfId="42" applyNumberFormat="1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0" fontId="0" fillId="0" borderId="0" xfId="0" applyAlignment="1" quotePrefix="1">
      <alignment/>
    </xf>
    <xf numFmtId="184" fontId="1" fillId="0" borderId="0" xfId="0" applyNumberFormat="1" applyFont="1" applyAlignment="1" quotePrefix="1">
      <alignment horizontal="center"/>
    </xf>
    <xf numFmtId="184" fontId="0" fillId="0" borderId="0" xfId="0" applyNumberFormat="1" applyFont="1" applyAlignment="1" quotePrefix="1">
      <alignment horizontal="left"/>
    </xf>
    <xf numFmtId="184" fontId="1" fillId="0" borderId="0" xfId="0" applyNumberFormat="1" applyFont="1" applyFill="1" applyAlignment="1" quotePrefix="1">
      <alignment horizontal="center"/>
    </xf>
    <xf numFmtId="184" fontId="1" fillId="0" borderId="0" xfId="0" applyNumberFormat="1" applyFont="1" applyBorder="1" applyAlignment="1" quotePrefix="1">
      <alignment horizontal="center"/>
    </xf>
    <xf numFmtId="179" fontId="0" fillId="0" borderId="0" xfId="42" applyNumberFormat="1" applyFont="1" applyAlignment="1" quotePrefix="1">
      <alignment horizontal="right"/>
    </xf>
    <xf numFmtId="179" fontId="1" fillId="0" borderId="0" xfId="42" applyNumberFormat="1" applyFont="1" applyAlignment="1" quotePrefix="1">
      <alignment horizontal="center"/>
    </xf>
    <xf numFmtId="179" fontId="1" fillId="0" borderId="0" xfId="42" applyNumberFormat="1" applyFont="1" applyBorder="1" applyAlignment="1" quotePrefix="1">
      <alignment horizontal="center"/>
    </xf>
    <xf numFmtId="179" fontId="0" fillId="0" borderId="16" xfId="42" applyNumberFormat="1" applyFont="1" applyBorder="1" applyAlignment="1" quotePrefix="1">
      <alignment horizontal="left"/>
    </xf>
    <xf numFmtId="179" fontId="0" fillId="0" borderId="17" xfId="42" applyNumberFormat="1" applyFont="1" applyBorder="1" applyAlignment="1" quotePrefix="1">
      <alignment horizontal="left"/>
    </xf>
    <xf numFmtId="179" fontId="0" fillId="0" borderId="18" xfId="42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79" fontId="0" fillId="0" borderId="11" xfId="42" applyNumberFormat="1" applyFill="1" applyBorder="1" applyAlignment="1">
      <alignment horizontal="right"/>
    </xf>
    <xf numFmtId="179" fontId="1" fillId="0" borderId="11" xfId="42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9" fontId="0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9" fontId="0" fillId="0" borderId="11" xfId="0" applyNumberForma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179" fontId="0" fillId="0" borderId="14" xfId="42" applyNumberFormat="1" applyFont="1" applyFill="1" applyBorder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11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179" fontId="0" fillId="0" borderId="11" xfId="42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190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79" fontId="0" fillId="0" borderId="17" xfId="42" applyNumberFormat="1" applyFont="1" applyFill="1" applyBorder="1" applyAlignment="1" quotePrefix="1">
      <alignment horizontal="left"/>
    </xf>
    <xf numFmtId="179" fontId="0" fillId="0" borderId="12" xfId="42" applyNumberFormat="1" applyFont="1" applyBorder="1" applyAlignment="1">
      <alignment/>
    </xf>
    <xf numFmtId="179" fontId="1" fillId="0" borderId="0" xfId="42" applyNumberFormat="1" applyFont="1" applyFill="1" applyAlignment="1">
      <alignment horizontal="center"/>
    </xf>
    <xf numFmtId="179" fontId="0" fillId="0" borderId="11" xfId="42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6" fontId="1" fillId="0" borderId="0" xfId="0" applyNumberFormat="1" applyFont="1" applyFill="1" applyAlignment="1" quotePrefix="1">
      <alignment horizontal="center"/>
    </xf>
    <xf numFmtId="179" fontId="0" fillId="0" borderId="11" xfId="42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17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Continuous"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Border="1" applyAlignment="1">
      <alignment vertical="center"/>
    </xf>
    <xf numFmtId="179" fontId="0" fillId="0" borderId="12" xfId="42" applyNumberFormat="1" applyFont="1" applyFill="1" applyBorder="1" applyAlignment="1">
      <alignment horizontal="left"/>
    </xf>
    <xf numFmtId="179" fontId="0" fillId="0" borderId="0" xfId="42" applyNumberFormat="1" applyFont="1" applyFill="1" applyAlignment="1">
      <alignment horizontal="left"/>
    </xf>
    <xf numFmtId="179" fontId="0" fillId="0" borderId="11" xfId="42" applyNumberFormat="1" applyFont="1" applyFill="1" applyBorder="1" applyAlignment="1">
      <alignment horizontal="left"/>
    </xf>
    <xf numFmtId="179" fontId="0" fillId="0" borderId="12" xfId="0" applyNumberFormat="1" applyFont="1" applyFill="1" applyBorder="1" applyAlignment="1">
      <alignment horizontal="center"/>
    </xf>
    <xf numFmtId="179" fontId="7" fillId="0" borderId="0" xfId="0" applyNumberFormat="1" applyFont="1" applyFill="1" applyBorder="1" applyAlignment="1">
      <alignment horizontal="center"/>
    </xf>
    <xf numFmtId="179" fontId="0" fillId="0" borderId="0" xfId="42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421875" style="0" customWidth="1"/>
    <col min="6" max="6" width="15.140625" style="0" customWidth="1"/>
    <col min="7" max="7" width="14.8515625" style="0" customWidth="1"/>
    <col min="8" max="8" width="10.28125" style="0" customWidth="1"/>
  </cols>
  <sheetData>
    <row r="1" spans="1:2" ht="12.75">
      <c r="A1" s="9" t="s">
        <v>0</v>
      </c>
      <c r="B1" s="58"/>
    </row>
    <row r="2" spans="1:2" ht="12.75">
      <c r="A2" s="25" t="s">
        <v>1</v>
      </c>
      <c r="B2" s="59"/>
    </row>
    <row r="4" ht="12.75">
      <c r="A4" s="45" t="s">
        <v>229</v>
      </c>
    </row>
    <row r="6" spans="1:2" ht="12.75">
      <c r="A6" s="2" t="s">
        <v>183</v>
      </c>
      <c r="B6" s="60"/>
    </row>
    <row r="7" spans="1:2" ht="12.75">
      <c r="A7" s="7"/>
      <c r="B7" s="61"/>
    </row>
    <row r="8" spans="3:7" ht="12.75">
      <c r="C8" s="157" t="s">
        <v>186</v>
      </c>
      <c r="D8" s="157"/>
      <c r="F8" s="157" t="s">
        <v>213</v>
      </c>
      <c r="G8" s="157"/>
    </row>
    <row r="9" spans="3:7" ht="12.75">
      <c r="C9" s="38"/>
      <c r="D9" s="38"/>
      <c r="F9" s="38"/>
      <c r="G9" s="38"/>
    </row>
    <row r="10" spans="3:7" ht="12.75">
      <c r="C10" s="38" t="s">
        <v>187</v>
      </c>
      <c r="D10" s="38" t="s">
        <v>190</v>
      </c>
      <c r="F10" s="38" t="s">
        <v>187</v>
      </c>
      <c r="G10" s="38" t="s">
        <v>190</v>
      </c>
    </row>
    <row r="11" spans="3:7" ht="12.75">
      <c r="C11" s="38" t="s">
        <v>188</v>
      </c>
      <c r="D11" s="38" t="s">
        <v>188</v>
      </c>
      <c r="F11" s="38" t="s">
        <v>191</v>
      </c>
      <c r="G11" s="38" t="s">
        <v>191</v>
      </c>
    </row>
    <row r="12" spans="3:7" ht="12.75">
      <c r="C12" s="38" t="s">
        <v>189</v>
      </c>
      <c r="D12" s="38" t="s">
        <v>189</v>
      </c>
      <c r="F12" s="38" t="s">
        <v>189</v>
      </c>
      <c r="G12" s="38" t="s">
        <v>189</v>
      </c>
    </row>
    <row r="13" spans="3:7" ht="12.75">
      <c r="C13" s="117" t="s">
        <v>230</v>
      </c>
      <c r="D13" s="117" t="s">
        <v>212</v>
      </c>
      <c r="F13" s="117" t="s">
        <v>230</v>
      </c>
      <c r="G13" s="117" t="s">
        <v>212</v>
      </c>
    </row>
    <row r="14" spans="1:8" ht="12.75">
      <c r="A14" s="52" t="s">
        <v>90</v>
      </c>
      <c r="B14" s="38" t="s">
        <v>86</v>
      </c>
      <c r="C14" s="10"/>
      <c r="D14" s="10"/>
      <c r="F14" s="10"/>
      <c r="G14" s="10"/>
      <c r="H14" s="1"/>
    </row>
    <row r="15" spans="1:8" ht="13.5" thickBot="1">
      <c r="A15" s="13"/>
      <c r="B15" s="14"/>
      <c r="C15" s="14"/>
      <c r="D15" s="14"/>
      <c r="E15" s="13"/>
      <c r="F15" s="14"/>
      <c r="G15" s="13"/>
      <c r="H15" s="1"/>
    </row>
    <row r="17" ht="12.75">
      <c r="A17" s="45"/>
    </row>
    <row r="19" spans="1:7" ht="15" customHeight="1">
      <c r="A19" s="49" t="s">
        <v>2</v>
      </c>
      <c r="B19" s="3" t="s">
        <v>38</v>
      </c>
      <c r="C19" s="34">
        <v>26460</v>
      </c>
      <c r="D19" s="34">
        <v>17373</v>
      </c>
      <c r="E19" s="34"/>
      <c r="F19" s="34">
        <v>112047</v>
      </c>
      <c r="G19" s="34">
        <v>72820</v>
      </c>
    </row>
    <row r="20" spans="1:7" ht="12.75">
      <c r="A20" t="s">
        <v>103</v>
      </c>
      <c r="C20" s="15">
        <v>-16842</v>
      </c>
      <c r="D20" s="15">
        <v>-9978</v>
      </c>
      <c r="E20" s="15"/>
      <c r="F20" s="15">
        <v>-66619</v>
      </c>
      <c r="G20" s="15">
        <v>-43543</v>
      </c>
    </row>
    <row r="21" spans="1:7" ht="12.75">
      <c r="A21" s="45" t="s">
        <v>104</v>
      </c>
      <c r="C21" s="34">
        <f>SUM(C19:C20)</f>
        <v>9618</v>
      </c>
      <c r="D21" s="34">
        <f>SUM(D19:D20)</f>
        <v>7395</v>
      </c>
      <c r="E21" s="34"/>
      <c r="F21" s="34">
        <f>SUM(F19:F20)</f>
        <v>45428</v>
      </c>
      <c r="G21" s="34">
        <f>SUM(G19:G20)</f>
        <v>29277</v>
      </c>
    </row>
    <row r="22" spans="1:7" ht="15" customHeight="1">
      <c r="A22" s="49"/>
      <c r="B22" s="3"/>
      <c r="C22" s="34"/>
      <c r="D22" s="34"/>
      <c r="E22" s="34"/>
      <c r="F22" s="34"/>
      <c r="G22" s="34"/>
    </row>
    <row r="23" spans="1:7" ht="15" customHeight="1">
      <c r="A23" s="47" t="s">
        <v>106</v>
      </c>
      <c r="B23" s="3"/>
      <c r="C23" s="34">
        <v>277</v>
      </c>
      <c r="D23" s="34">
        <v>618</v>
      </c>
      <c r="E23" s="34"/>
      <c r="F23" s="34">
        <v>979</v>
      </c>
      <c r="G23" s="34">
        <v>6642</v>
      </c>
    </row>
    <row r="24" spans="1:7" ht="15" customHeight="1">
      <c r="A24" s="47" t="s">
        <v>105</v>
      </c>
      <c r="B24" s="3"/>
      <c r="C24" s="34">
        <v>-530</v>
      </c>
      <c r="D24" s="34">
        <v>-540</v>
      </c>
      <c r="E24" s="34"/>
      <c r="F24" s="34">
        <v>-2489</v>
      </c>
      <c r="G24" s="34">
        <v>-1133</v>
      </c>
    </row>
    <row r="25" spans="1:7" ht="15" customHeight="1">
      <c r="A25" s="64" t="s">
        <v>119</v>
      </c>
      <c r="B25" s="3"/>
      <c r="C25" s="34">
        <v>-3360</v>
      </c>
      <c r="D25" s="34">
        <v>-2580</v>
      </c>
      <c r="E25" s="34"/>
      <c r="F25" s="34">
        <v>-11031</v>
      </c>
      <c r="G25" s="34">
        <v>-8507</v>
      </c>
    </row>
    <row r="26" spans="1:7" ht="15" customHeight="1">
      <c r="A26" s="6"/>
      <c r="B26" s="3"/>
      <c r="C26" s="15"/>
      <c r="D26" s="15"/>
      <c r="E26" s="15"/>
      <c r="F26" s="15"/>
      <c r="G26" s="15"/>
    </row>
    <row r="27" spans="1:7" ht="15" customHeight="1">
      <c r="A27" s="45" t="s">
        <v>205</v>
      </c>
      <c r="B27" s="77" t="s">
        <v>59</v>
      </c>
      <c r="C27" s="16">
        <f>SUM(C21:C26)</f>
        <v>6005</v>
      </c>
      <c r="D27" s="16">
        <f>SUM(D21:D26)</f>
        <v>4893</v>
      </c>
      <c r="E27" s="16"/>
      <c r="F27" s="16">
        <f>SUM(F21:F26)</f>
        <v>32887</v>
      </c>
      <c r="G27" s="16">
        <f>SUM(G21:G26)</f>
        <v>26279</v>
      </c>
    </row>
    <row r="28" spans="3:7" ht="15" customHeight="1">
      <c r="C28" s="16"/>
      <c r="D28" s="16"/>
      <c r="E28" s="16"/>
      <c r="F28" s="16"/>
      <c r="G28" s="16"/>
    </row>
    <row r="29" spans="1:7" ht="15" customHeight="1">
      <c r="A29" t="s">
        <v>133</v>
      </c>
      <c r="C29" s="16">
        <v>-181</v>
      </c>
      <c r="D29" s="16">
        <v>-229</v>
      </c>
      <c r="E29" s="16"/>
      <c r="F29" s="16">
        <v>-717</v>
      </c>
      <c r="G29" s="16">
        <v>-920</v>
      </c>
    </row>
    <row r="30" spans="3:7" ht="15" customHeight="1">
      <c r="C30" s="15"/>
      <c r="D30" s="15"/>
      <c r="E30" s="15"/>
      <c r="F30" s="15"/>
      <c r="G30" s="15"/>
    </row>
    <row r="31" spans="1:7" ht="15" customHeight="1">
      <c r="A31" s="45" t="s">
        <v>206</v>
      </c>
      <c r="C31" s="16">
        <f>SUM(C27:C30)</f>
        <v>5824</v>
      </c>
      <c r="D31" s="16">
        <f>SUM(D27:D30)</f>
        <v>4664</v>
      </c>
      <c r="E31" s="16"/>
      <c r="F31" s="16">
        <f>SUM(F27:F30)</f>
        <v>32170</v>
      </c>
      <c r="G31" s="16">
        <f>SUM(G27:G30)</f>
        <v>25359</v>
      </c>
    </row>
    <row r="32" spans="1:7" ht="15" customHeight="1">
      <c r="A32" s="102" t="s">
        <v>3</v>
      </c>
      <c r="B32" s="129" t="s">
        <v>62</v>
      </c>
      <c r="C32" s="114">
        <v>-2181</v>
      </c>
      <c r="D32" s="114">
        <v>-1731</v>
      </c>
      <c r="E32" s="114"/>
      <c r="F32" s="114">
        <v>-8628</v>
      </c>
      <c r="G32" s="15">
        <v>-6740</v>
      </c>
    </row>
    <row r="33" spans="1:6" ht="15" customHeight="1">
      <c r="A33" s="6"/>
      <c r="B33" s="3"/>
      <c r="C33" s="16"/>
      <c r="E33" s="16"/>
      <c r="F33" s="16"/>
    </row>
    <row r="34" spans="1:7" ht="13.5" thickBot="1">
      <c r="A34" s="45" t="s">
        <v>221</v>
      </c>
      <c r="C34" s="48">
        <f>SUM(C31:C32)</f>
        <v>3643</v>
      </c>
      <c r="D34" s="48">
        <f>SUM(D31:D32)</f>
        <v>2933</v>
      </c>
      <c r="E34" s="48"/>
      <c r="F34" s="48">
        <f>SUM(F31:F32)</f>
        <v>23542</v>
      </c>
      <c r="G34" s="48">
        <f>SUM(G31:G32)</f>
        <v>18619</v>
      </c>
    </row>
    <row r="35" spans="1:7" ht="13.5" thickTop="1">
      <c r="A35" s="45"/>
      <c r="C35" s="34"/>
      <c r="D35" s="34"/>
      <c r="E35" s="34"/>
      <c r="F35" s="34"/>
      <c r="G35" s="34"/>
    </row>
    <row r="36" spans="1:7" ht="12.75">
      <c r="A36" s="45" t="s">
        <v>224</v>
      </c>
      <c r="C36" s="34"/>
      <c r="D36" s="34"/>
      <c r="E36" s="34"/>
      <c r="F36" s="34"/>
      <c r="G36" s="34"/>
    </row>
    <row r="37" spans="1:7" ht="12.75">
      <c r="A37" s="45"/>
      <c r="C37" s="34"/>
      <c r="D37" s="34"/>
      <c r="E37" s="34"/>
      <c r="F37" s="34"/>
      <c r="G37" s="34"/>
    </row>
    <row r="38" spans="1:7" s="6" customFormat="1" ht="12.75">
      <c r="A38" s="64" t="s">
        <v>227</v>
      </c>
      <c r="B38" s="129"/>
      <c r="C38" s="130"/>
      <c r="D38" s="34"/>
      <c r="E38" s="34"/>
      <c r="F38" s="34"/>
      <c r="G38" s="34"/>
    </row>
    <row r="39" spans="1:7" s="6" customFormat="1" ht="12.75">
      <c r="A39" s="64" t="s">
        <v>228</v>
      </c>
      <c r="B39" s="129"/>
      <c r="C39" s="130">
        <v>0</v>
      </c>
      <c r="D39" s="34">
        <v>-105</v>
      </c>
      <c r="E39" s="34"/>
      <c r="F39" s="34">
        <v>0</v>
      </c>
      <c r="G39" s="34">
        <v>-230</v>
      </c>
    </row>
    <row r="40" spans="1:7" s="6" customFormat="1" ht="12.75">
      <c r="A40" s="50"/>
      <c r="B40" s="3"/>
      <c r="C40" s="34"/>
      <c r="D40" s="34"/>
      <c r="E40" s="34"/>
      <c r="F40" s="34"/>
      <c r="G40" s="34"/>
    </row>
    <row r="41" spans="1:7" s="6" customFormat="1" ht="12.75">
      <c r="A41" s="49"/>
      <c r="B41" s="3"/>
      <c r="C41" s="34"/>
      <c r="D41" s="34"/>
      <c r="E41" s="34"/>
      <c r="F41" s="34"/>
      <c r="G41" s="34"/>
    </row>
    <row r="42" spans="1:7" s="6" customFormat="1" ht="13.5" thickBot="1">
      <c r="A42" s="49" t="s">
        <v>220</v>
      </c>
      <c r="B42" s="3"/>
      <c r="C42" s="120">
        <f>SUM(C34:C41)</f>
        <v>3643</v>
      </c>
      <c r="D42" s="120">
        <f>SUM(D34:D41)</f>
        <v>2828</v>
      </c>
      <c r="E42" s="120"/>
      <c r="F42" s="120">
        <f>SUM(F34:F41)</f>
        <v>23542</v>
      </c>
      <c r="G42" s="120">
        <f>SUM(G34:G41)</f>
        <v>18389</v>
      </c>
    </row>
    <row r="43" spans="1:7" s="6" customFormat="1" ht="13.5" thickTop="1">
      <c r="A43" s="49"/>
      <c r="B43" s="3"/>
      <c r="C43" s="34"/>
      <c r="D43" s="34"/>
      <c r="E43" s="34"/>
      <c r="F43" s="34"/>
      <c r="G43" s="34"/>
    </row>
    <row r="44" spans="1:7" ht="12.75">
      <c r="A44" s="45" t="s">
        <v>89</v>
      </c>
      <c r="C44" s="34"/>
      <c r="D44" s="34"/>
      <c r="E44" s="34"/>
      <c r="F44" s="34"/>
      <c r="G44" s="34"/>
    </row>
    <row r="45" spans="1:7" ht="12.75">
      <c r="A45" s="21" t="s">
        <v>87</v>
      </c>
      <c r="C45" s="34"/>
      <c r="D45" s="34"/>
      <c r="E45" s="34"/>
      <c r="F45" s="34"/>
      <c r="G45" s="34"/>
    </row>
    <row r="46" spans="1:7" ht="13.5" thickBot="1">
      <c r="A46" s="21" t="s">
        <v>88</v>
      </c>
      <c r="C46" s="48">
        <f>+C42</f>
        <v>3643</v>
      </c>
      <c r="D46" s="48">
        <f>+D42</f>
        <v>2828</v>
      </c>
      <c r="E46" s="48"/>
      <c r="F46" s="48">
        <f>+F42</f>
        <v>23542</v>
      </c>
      <c r="G46" s="48">
        <f>+G42</f>
        <v>18389</v>
      </c>
    </row>
    <row r="47" spans="1:7" ht="13.5" thickTop="1">
      <c r="A47" s="6"/>
      <c r="B47" s="3"/>
      <c r="C47" s="34"/>
      <c r="D47" s="34"/>
      <c r="E47" s="34"/>
      <c r="F47" s="34"/>
      <c r="G47" s="34"/>
    </row>
    <row r="48" spans="1:7" ht="12.75">
      <c r="A48" s="50" t="s">
        <v>161</v>
      </c>
      <c r="C48" s="16"/>
      <c r="D48" s="16"/>
      <c r="E48" s="16"/>
      <c r="F48" s="16"/>
      <c r="G48" s="16"/>
    </row>
    <row r="49" spans="1:7" ht="12.75">
      <c r="A49" t="s">
        <v>164</v>
      </c>
      <c r="C49" s="16"/>
      <c r="D49" s="16"/>
      <c r="E49" s="16"/>
      <c r="F49" s="16"/>
      <c r="G49" s="16"/>
    </row>
    <row r="50" spans="1:7" ht="13.5" thickBot="1">
      <c r="A50" s="6" t="s">
        <v>4</v>
      </c>
      <c r="B50" s="3" t="s">
        <v>72</v>
      </c>
      <c r="C50" s="108">
        <f>+C34/190852776*1000*100</f>
        <v>1.908801158857653</v>
      </c>
      <c r="D50" s="108">
        <f>+D34/190852776*1000*100</f>
        <v>1.5367866590528398</v>
      </c>
      <c r="E50" s="109"/>
      <c r="F50" s="108">
        <f>+F34/190852776*1000*100</f>
        <v>12.335162470992826</v>
      </c>
      <c r="G50" s="108">
        <f>+G34/190852776*1000*100</f>
        <v>9.755687284318043</v>
      </c>
    </row>
    <row r="51" spans="1:7" ht="12" customHeight="1" thickTop="1">
      <c r="A51" s="6"/>
      <c r="B51" s="3"/>
      <c r="C51" s="16"/>
      <c r="D51" s="16"/>
      <c r="E51" s="16"/>
      <c r="F51" s="16"/>
      <c r="G51" s="16"/>
    </row>
    <row r="54" spans="1:7" ht="12.75">
      <c r="A54" s="4" t="s">
        <v>195</v>
      </c>
      <c r="B54" s="10"/>
      <c r="C54" s="4"/>
      <c r="D54" s="4"/>
      <c r="E54" s="4"/>
      <c r="F54" s="4"/>
      <c r="G54" s="4"/>
    </row>
    <row r="55" spans="1:7" ht="12.75">
      <c r="A55" s="45" t="s">
        <v>237</v>
      </c>
      <c r="B55" s="10"/>
      <c r="C55" s="4"/>
      <c r="D55" s="4"/>
      <c r="E55" s="4"/>
      <c r="F55" s="4"/>
      <c r="G55" s="4"/>
    </row>
    <row r="56" ht="12.75">
      <c r="A56" s="45" t="s">
        <v>185</v>
      </c>
    </row>
  </sheetData>
  <sheetProtection/>
  <mergeCells count="2">
    <mergeCell ref="C8:D8"/>
    <mergeCell ref="F8:G8"/>
  </mergeCells>
  <printOptions/>
  <pageMargins left="0.75" right="0.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25">
      <selection activeCell="C40" sqref="C40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53" customWidth="1"/>
    <col min="4" max="4" width="20.7109375" style="0" customWidth="1"/>
  </cols>
  <sheetData>
    <row r="1" spans="1:2" ht="12.75">
      <c r="A1" s="9" t="s">
        <v>0</v>
      </c>
      <c r="B1" s="58"/>
    </row>
    <row r="2" spans="1:2" ht="12.75">
      <c r="A2" s="25" t="s">
        <v>5</v>
      </c>
      <c r="B2" s="59"/>
    </row>
    <row r="4" ht="12.75">
      <c r="A4" s="45" t="s">
        <v>229</v>
      </c>
    </row>
    <row r="5" spans="1:256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" ht="12.75">
      <c r="A6" s="7" t="s">
        <v>184</v>
      </c>
      <c r="B6" s="60"/>
    </row>
    <row r="7" spans="1:4" ht="12.75">
      <c r="A7" s="51"/>
      <c r="B7" s="61"/>
      <c r="C7" s="82" t="s">
        <v>192</v>
      </c>
      <c r="D7" s="82" t="s">
        <v>209</v>
      </c>
    </row>
    <row r="8" spans="1:4" ht="12.75">
      <c r="A8" s="51"/>
      <c r="B8" s="61"/>
      <c r="C8" s="82"/>
      <c r="D8" s="38"/>
    </row>
    <row r="9" spans="1:4" ht="12.75">
      <c r="A9" s="52" t="s">
        <v>90</v>
      </c>
      <c r="B9" s="61"/>
      <c r="C9" s="82" t="s">
        <v>193</v>
      </c>
      <c r="D9" s="38" t="s">
        <v>193</v>
      </c>
    </row>
    <row r="10" spans="2:4" ht="12.75">
      <c r="B10" s="38" t="s">
        <v>86</v>
      </c>
      <c r="C10" s="132" t="s">
        <v>230</v>
      </c>
      <c r="D10" s="132" t="s">
        <v>212</v>
      </c>
    </row>
    <row r="11" spans="1:4" ht="12.75">
      <c r="A11" s="45" t="s">
        <v>91</v>
      </c>
      <c r="C11" s="72"/>
      <c r="D11" s="121"/>
    </row>
    <row r="12" spans="1:4" ht="15" customHeight="1">
      <c r="A12" t="s">
        <v>6</v>
      </c>
      <c r="C12" s="72">
        <v>8628</v>
      </c>
      <c r="D12" s="72">
        <v>7371</v>
      </c>
    </row>
    <row r="13" spans="1:4" ht="15" customHeight="1">
      <c r="A13" s="8" t="s">
        <v>121</v>
      </c>
      <c r="C13" s="72">
        <v>1441</v>
      </c>
      <c r="D13" s="72">
        <v>1441</v>
      </c>
    </row>
    <row r="14" spans="1:4" ht="15" customHeight="1">
      <c r="A14" t="s">
        <v>135</v>
      </c>
      <c r="C14" s="72">
        <v>217459</v>
      </c>
      <c r="D14" s="72">
        <v>206009</v>
      </c>
    </row>
    <row r="15" spans="1:4" s="21" customFormat="1" ht="15" customHeight="1">
      <c r="A15" s="21" t="s">
        <v>7</v>
      </c>
      <c r="B15" s="77"/>
      <c r="C15" s="78">
        <v>2628</v>
      </c>
      <c r="D15" s="78">
        <v>2646</v>
      </c>
    </row>
    <row r="16" spans="1:4" ht="15" customHeight="1">
      <c r="A16" s="8" t="s">
        <v>165</v>
      </c>
      <c r="C16" s="72">
        <v>132</v>
      </c>
      <c r="D16" s="72">
        <v>323</v>
      </c>
    </row>
    <row r="17" spans="1:4" ht="15" customHeight="1">
      <c r="A17" s="8"/>
      <c r="C17" s="72"/>
      <c r="D17" s="72"/>
    </row>
    <row r="18" spans="1:4" ht="15" customHeight="1">
      <c r="A18" s="32" t="s">
        <v>114</v>
      </c>
      <c r="B18" s="3"/>
      <c r="C18" s="73">
        <f>SUM(C12:C17)</f>
        <v>230288</v>
      </c>
      <c r="D18" s="73">
        <f>SUM(D12:D17)</f>
        <v>217790</v>
      </c>
    </row>
    <row r="19" spans="1:4" ht="15" customHeight="1">
      <c r="A19" s="24"/>
      <c r="C19" s="72"/>
      <c r="D19" s="72"/>
    </row>
    <row r="20" spans="1:5" ht="15" customHeight="1">
      <c r="A20" s="24" t="s">
        <v>134</v>
      </c>
      <c r="B20" s="3"/>
      <c r="C20" s="74">
        <v>84296</v>
      </c>
      <c r="D20" s="74">
        <v>70560</v>
      </c>
      <c r="E20" s="6"/>
    </row>
    <row r="21" spans="1:5" ht="15" customHeight="1">
      <c r="A21" s="24" t="s">
        <v>122</v>
      </c>
      <c r="B21" s="3"/>
      <c r="C21" s="74">
        <v>24746</v>
      </c>
      <c r="D21" s="74">
        <v>13901</v>
      </c>
      <c r="E21" s="6"/>
    </row>
    <row r="22" spans="1:5" ht="15" customHeight="1">
      <c r="A22" s="24" t="s">
        <v>8</v>
      </c>
      <c r="B22" s="3"/>
      <c r="C22" s="74">
        <v>74551</v>
      </c>
      <c r="D22" s="74">
        <v>89907</v>
      </c>
      <c r="E22" s="6"/>
    </row>
    <row r="23" spans="1:5" ht="15" customHeight="1">
      <c r="A23" s="35" t="s">
        <v>267</v>
      </c>
      <c r="B23" s="3"/>
      <c r="C23" s="74">
        <v>1645</v>
      </c>
      <c r="D23" s="74">
        <v>17</v>
      </c>
      <c r="E23" s="6"/>
    </row>
    <row r="24" spans="1:5" ht="15" customHeight="1">
      <c r="A24" s="28" t="s">
        <v>269</v>
      </c>
      <c r="B24" s="3"/>
      <c r="C24" s="74">
        <v>9051</v>
      </c>
      <c r="D24" s="74">
        <v>16220</v>
      </c>
      <c r="E24" s="6"/>
    </row>
    <row r="25" spans="1:5" ht="15" customHeight="1">
      <c r="A25" s="24"/>
      <c r="B25" s="3"/>
      <c r="C25" s="74"/>
      <c r="D25" s="74"/>
      <c r="E25" s="6"/>
    </row>
    <row r="26" spans="1:5" ht="12.75">
      <c r="A26" s="56" t="s">
        <v>92</v>
      </c>
      <c r="B26" s="3"/>
      <c r="C26" s="73">
        <f>SUM(C20:C24)</f>
        <v>194289</v>
      </c>
      <c r="D26" s="73">
        <f>SUM(D20:D24)</f>
        <v>190605</v>
      </c>
      <c r="E26" s="6"/>
    </row>
    <row r="27" spans="1:5" ht="12.75">
      <c r="A27" s="6"/>
      <c r="B27" s="3"/>
      <c r="C27" s="74"/>
      <c r="D27" s="74"/>
      <c r="E27" s="6"/>
    </row>
    <row r="28" spans="1:5" ht="13.5" thickBot="1">
      <c r="A28" s="56" t="s">
        <v>93</v>
      </c>
      <c r="B28" s="3"/>
      <c r="C28" s="75">
        <f>+C18+C26</f>
        <v>424577</v>
      </c>
      <c r="D28" s="75">
        <f>+D18+D26</f>
        <v>408395</v>
      </c>
      <c r="E28" s="6"/>
    </row>
    <row r="29" spans="1:5" ht="13.5" thickTop="1">
      <c r="A29" s="6"/>
      <c r="B29" s="3"/>
      <c r="C29" s="74"/>
      <c r="D29" s="74"/>
      <c r="E29" s="6"/>
    </row>
    <row r="30" spans="1:4" ht="12.75">
      <c r="A30" s="49" t="s">
        <v>94</v>
      </c>
      <c r="B30" s="3"/>
      <c r="C30" s="74"/>
      <c r="D30" s="74"/>
    </row>
    <row r="31" spans="1:4" ht="12.75">
      <c r="A31" s="6" t="s">
        <v>10</v>
      </c>
      <c r="B31" s="3"/>
      <c r="C31" s="74">
        <v>191596</v>
      </c>
      <c r="D31" s="74">
        <v>191596</v>
      </c>
    </row>
    <row r="32" spans="1:4" ht="12.75">
      <c r="A32" s="102" t="s">
        <v>142</v>
      </c>
      <c r="B32" s="3"/>
      <c r="C32" s="74">
        <v>-782</v>
      </c>
      <c r="D32" s="74">
        <v>-782</v>
      </c>
    </row>
    <row r="33" spans="1:4" s="43" customFormat="1" ht="12.75">
      <c r="A33" s="102" t="s">
        <v>11</v>
      </c>
      <c r="B33" s="123"/>
      <c r="C33" s="124">
        <v>194049</v>
      </c>
      <c r="D33" s="124">
        <v>177664</v>
      </c>
    </row>
    <row r="34" spans="1:4" ht="12.75">
      <c r="A34" s="6"/>
      <c r="B34" s="3"/>
      <c r="C34" s="76"/>
      <c r="D34" s="76"/>
    </row>
    <row r="35" spans="1:4" ht="12.75">
      <c r="A35" s="50" t="s">
        <v>95</v>
      </c>
      <c r="B35" s="3"/>
      <c r="C35" s="73">
        <f>SUM(C31:C33)</f>
        <v>384863</v>
      </c>
      <c r="D35" s="73">
        <f>SUM(D31:D33)</f>
        <v>368478</v>
      </c>
    </row>
    <row r="36" spans="1:4" ht="12.75">
      <c r="A36" s="50"/>
      <c r="B36" s="3"/>
      <c r="C36" s="74"/>
      <c r="D36" s="74"/>
    </row>
    <row r="37" spans="1:4" ht="12.75">
      <c r="A37" s="50" t="s">
        <v>96</v>
      </c>
      <c r="B37" s="3"/>
      <c r="C37" s="74"/>
      <c r="D37" s="74"/>
    </row>
    <row r="38" spans="1:4" ht="12.75">
      <c r="A38" s="6" t="s">
        <v>75</v>
      </c>
      <c r="B38" s="79" t="s">
        <v>65</v>
      </c>
      <c r="C38" s="74">
        <v>8629</v>
      </c>
      <c r="D38" s="74">
        <v>11406</v>
      </c>
    </row>
    <row r="39" spans="1:4" ht="12.75">
      <c r="A39" s="64" t="s">
        <v>268</v>
      </c>
      <c r="B39" s="3"/>
      <c r="C39" s="74">
        <v>41</v>
      </c>
      <c r="D39" s="74">
        <v>15</v>
      </c>
    </row>
    <row r="40" spans="1:4" s="21" customFormat="1" ht="12.75">
      <c r="A40" s="47"/>
      <c r="B40" s="79"/>
      <c r="C40" s="80"/>
      <c r="D40" s="80"/>
    </row>
    <row r="41" spans="1:4" ht="12.75">
      <c r="A41" s="50" t="s">
        <v>97</v>
      </c>
      <c r="B41" s="3"/>
      <c r="C41" s="73">
        <f>SUM(C38:C40)</f>
        <v>8670</v>
      </c>
      <c r="D41" s="73">
        <f>SUM(D38:D40)</f>
        <v>11421</v>
      </c>
    </row>
    <row r="42" spans="1:4" ht="12.75">
      <c r="A42" s="6"/>
      <c r="B42" s="3"/>
      <c r="C42" s="74"/>
      <c r="D42" s="74"/>
    </row>
    <row r="43" spans="1:5" ht="12.75">
      <c r="A43" s="24" t="s">
        <v>123</v>
      </c>
      <c r="B43" s="3"/>
      <c r="C43" s="74">
        <v>1841</v>
      </c>
      <c r="D43" s="74">
        <v>1994</v>
      </c>
      <c r="E43" s="6"/>
    </row>
    <row r="44" spans="1:5" ht="12.75">
      <c r="A44" s="24" t="s">
        <v>83</v>
      </c>
      <c r="B44" s="79" t="s">
        <v>65</v>
      </c>
      <c r="C44" s="74">
        <v>5777</v>
      </c>
      <c r="D44" s="74">
        <v>10808</v>
      </c>
      <c r="E44" s="6"/>
    </row>
    <row r="45" spans="1:5" ht="12.75">
      <c r="A45" s="24" t="s">
        <v>124</v>
      </c>
      <c r="B45" s="3"/>
      <c r="C45" s="74">
        <v>23426</v>
      </c>
      <c r="D45" s="74">
        <v>15694</v>
      </c>
      <c r="E45" s="6"/>
    </row>
    <row r="46" spans="1:5" ht="12.75">
      <c r="A46" s="24"/>
      <c r="B46" s="3"/>
      <c r="C46" s="74"/>
      <c r="D46" s="74"/>
      <c r="E46" s="6"/>
    </row>
    <row r="47" spans="1:5" ht="12.75">
      <c r="A47" s="32" t="s">
        <v>98</v>
      </c>
      <c r="B47" s="3"/>
      <c r="C47" s="73">
        <f>SUM(C43:C46)</f>
        <v>31044</v>
      </c>
      <c r="D47" s="73">
        <f>SUM(D43:D46)</f>
        <v>28496</v>
      </c>
      <c r="E47" s="6"/>
    </row>
    <row r="48" spans="1:5" ht="12.75">
      <c r="A48" s="6"/>
      <c r="B48" s="3"/>
      <c r="C48" s="74"/>
      <c r="D48" s="74"/>
      <c r="E48" s="6"/>
    </row>
    <row r="49" spans="1:5" ht="12.75">
      <c r="A49" s="56" t="s">
        <v>136</v>
      </c>
      <c r="B49" s="3"/>
      <c r="C49" s="100">
        <f>+C41+C47</f>
        <v>39714</v>
      </c>
      <c r="D49" s="100">
        <f>+D41+D47</f>
        <v>39917</v>
      </c>
      <c r="E49" s="6"/>
    </row>
    <row r="50" spans="1:5" ht="12.75">
      <c r="A50" s="6"/>
      <c r="B50" s="3"/>
      <c r="C50" s="74"/>
      <c r="D50" s="74"/>
      <c r="E50" s="6"/>
    </row>
    <row r="51" spans="1:5" ht="13.5" thickBot="1">
      <c r="A51" s="56" t="s">
        <v>99</v>
      </c>
      <c r="B51" s="110"/>
      <c r="C51" s="75">
        <f>+C35+C49</f>
        <v>424577</v>
      </c>
      <c r="D51" s="75">
        <f>+D35+D49</f>
        <v>408395</v>
      </c>
      <c r="E51" s="6"/>
    </row>
    <row r="52" spans="1:5" ht="13.5" thickTop="1">
      <c r="A52" s="6"/>
      <c r="B52" s="3"/>
      <c r="C52" s="74"/>
      <c r="D52" s="74"/>
      <c r="E52" s="6"/>
    </row>
    <row r="53" spans="1:4" ht="12.75">
      <c r="A53" s="45" t="s">
        <v>117</v>
      </c>
      <c r="B53" s="38"/>
      <c r="C53" s="57">
        <f>+C35/191198</f>
        <v>2.0129028546323706</v>
      </c>
      <c r="D53" s="57">
        <f>+D35/191198</f>
        <v>1.9272063515308737</v>
      </c>
    </row>
    <row r="54" spans="3:4" ht="12.75">
      <c r="C54" s="54"/>
      <c r="D54" s="46"/>
    </row>
    <row r="55" spans="1:5" ht="12.75">
      <c r="A55" s="4" t="s">
        <v>196</v>
      </c>
      <c r="B55" s="10"/>
      <c r="C55" s="55"/>
      <c r="D55" s="4"/>
      <c r="E55" s="4"/>
    </row>
    <row r="56" spans="1:5" ht="12.75">
      <c r="A56" s="45" t="s">
        <v>238</v>
      </c>
      <c r="B56" s="10"/>
      <c r="C56" s="55"/>
      <c r="D56" s="4"/>
      <c r="E56" s="4"/>
    </row>
    <row r="57" spans="1:5" ht="12.75">
      <c r="A57" s="4" t="s">
        <v>108</v>
      </c>
      <c r="B57" s="10"/>
      <c r="C57" s="55"/>
      <c r="D57" s="4"/>
      <c r="E57" s="4"/>
    </row>
    <row r="58" ht="12.75">
      <c r="C58" s="72"/>
    </row>
    <row r="59" ht="12.75">
      <c r="C59" s="72"/>
    </row>
    <row r="60" ht="12.75">
      <c r="C60" s="72"/>
    </row>
  </sheetData>
  <sheetProtection/>
  <printOptions/>
  <pageMargins left="0.75" right="0.7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0">
      <selection activeCell="I34" sqref="I34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8" width="11.7109375" style="0" customWidth="1"/>
    <col min="9" max="9" width="12.28125" style="0" customWidth="1"/>
    <col min="10" max="10" width="11.7109375" style="0" customWidth="1"/>
  </cols>
  <sheetData>
    <row r="1" spans="1:2" ht="12.75">
      <c r="A1" s="9" t="s">
        <v>0</v>
      </c>
      <c r="B1" s="9"/>
    </row>
    <row r="2" spans="1:2" ht="12.75">
      <c r="A2" s="25" t="s">
        <v>5</v>
      </c>
      <c r="B2" s="25"/>
    </row>
    <row r="4" ht="12.75">
      <c r="A4" s="45" t="s">
        <v>229</v>
      </c>
    </row>
    <row r="6" spans="1:2" ht="12.75">
      <c r="A6" s="5" t="s">
        <v>12</v>
      </c>
      <c r="B6" s="5"/>
    </row>
    <row r="7" spans="1:2" ht="12.75">
      <c r="A7" s="5"/>
      <c r="B7" s="5"/>
    </row>
    <row r="8" spans="3:10" ht="12.75">
      <c r="C8" s="158" t="s">
        <v>158</v>
      </c>
      <c r="D8" s="157"/>
      <c r="E8" s="157"/>
      <c r="F8" s="157"/>
      <c r="G8" s="157"/>
      <c r="H8" s="157"/>
      <c r="I8" s="157"/>
      <c r="J8" s="157"/>
    </row>
    <row r="9" spans="3:10" ht="12.75">
      <c r="C9" s="115"/>
      <c r="D9" s="38"/>
      <c r="E9" s="38"/>
      <c r="F9" s="38"/>
      <c r="G9" s="38"/>
      <c r="H9" s="38"/>
      <c r="I9" s="38"/>
      <c r="J9" s="38"/>
    </row>
    <row r="10" spans="3:9" ht="12.75">
      <c r="C10" s="62" t="s">
        <v>159</v>
      </c>
      <c r="E10" s="20"/>
      <c r="F10" s="20"/>
      <c r="G10" s="20"/>
      <c r="H10" s="20"/>
      <c r="I10" s="4" t="s">
        <v>13</v>
      </c>
    </row>
    <row r="11" spans="3:9" ht="12.75">
      <c r="C11" s="62"/>
      <c r="E11" s="20"/>
      <c r="F11" s="20"/>
      <c r="G11" s="20"/>
      <c r="H11" s="20"/>
      <c r="I11" s="4"/>
    </row>
    <row r="12" spans="1:10" ht="12.75">
      <c r="A12" s="52" t="s">
        <v>90</v>
      </c>
      <c r="B12" s="38" t="s">
        <v>86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208</v>
      </c>
      <c r="H12" s="10" t="s">
        <v>138</v>
      </c>
      <c r="I12" s="10" t="s">
        <v>18</v>
      </c>
      <c r="J12" s="10" t="s">
        <v>19</v>
      </c>
    </row>
    <row r="13" spans="3:10" ht="12.75">
      <c r="C13" s="17" t="s">
        <v>20</v>
      </c>
      <c r="D13" s="17" t="s">
        <v>21</v>
      </c>
      <c r="E13" s="17" t="s">
        <v>22</v>
      </c>
      <c r="F13" s="17" t="s">
        <v>22</v>
      </c>
      <c r="G13" s="17" t="s">
        <v>22</v>
      </c>
      <c r="H13" s="17" t="s">
        <v>139</v>
      </c>
      <c r="I13" s="131" t="s">
        <v>225</v>
      </c>
      <c r="J13" s="10" t="s">
        <v>107</v>
      </c>
    </row>
    <row r="14" spans="1:10" ht="13.5" thickBot="1">
      <c r="A14" s="13"/>
      <c r="B14" s="13"/>
      <c r="C14" s="19"/>
      <c r="D14" s="19"/>
      <c r="E14" s="19"/>
      <c r="F14" s="19"/>
      <c r="G14" s="19"/>
      <c r="H14" s="19"/>
      <c r="I14" s="19"/>
      <c r="J14" s="19"/>
    </row>
    <row r="15" spans="3:10" ht="12.75">
      <c r="C15" s="18"/>
      <c r="D15" s="18"/>
      <c r="E15" s="18"/>
      <c r="F15" s="18"/>
      <c r="G15" s="18"/>
      <c r="H15" s="18"/>
      <c r="I15" s="18"/>
      <c r="J15" s="18"/>
    </row>
    <row r="16" spans="1:10" ht="12.75">
      <c r="A16" s="45" t="s">
        <v>231</v>
      </c>
      <c r="B16" s="21"/>
      <c r="C16" s="12">
        <v>191596</v>
      </c>
      <c r="D16" s="12">
        <v>15960</v>
      </c>
      <c r="E16" s="12">
        <v>818</v>
      </c>
      <c r="F16" s="12">
        <v>500</v>
      </c>
      <c r="G16" s="12">
        <v>0</v>
      </c>
      <c r="H16" s="12">
        <v>-782</v>
      </c>
      <c r="I16" s="12">
        <v>141767</v>
      </c>
      <c r="J16" s="12">
        <f>SUM(C16:I16)</f>
        <v>349859</v>
      </c>
    </row>
    <row r="17" spans="1:10" ht="12.75">
      <c r="A17" s="45"/>
      <c r="B17" s="21"/>
      <c r="C17" s="63"/>
      <c r="D17" s="34"/>
      <c r="E17" s="34"/>
      <c r="F17" s="34"/>
      <c r="G17" s="34"/>
      <c r="H17" s="34"/>
      <c r="I17" s="34"/>
      <c r="J17" s="34"/>
    </row>
    <row r="18" spans="1:10" s="102" customFormat="1" ht="15" customHeight="1">
      <c r="A18" s="64" t="s">
        <v>207</v>
      </c>
      <c r="B18" s="64"/>
      <c r="C18" s="125"/>
      <c r="D18" s="125"/>
      <c r="E18" s="125"/>
      <c r="F18" s="125"/>
      <c r="G18" s="125">
        <v>230</v>
      </c>
      <c r="H18" s="125"/>
      <c r="I18" s="125"/>
      <c r="J18" s="125">
        <f>SUM(C18:I18)</f>
        <v>230</v>
      </c>
    </row>
    <row r="19" spans="1:10" ht="12.75">
      <c r="A19" s="45"/>
      <c r="B19" s="21"/>
      <c r="C19" s="135"/>
      <c r="D19" s="15"/>
      <c r="E19" s="15"/>
      <c r="F19" s="15"/>
      <c r="G19" s="15"/>
      <c r="H19" s="15"/>
      <c r="I19" s="15"/>
      <c r="J19" s="15"/>
    </row>
    <row r="20" spans="1:10" ht="12.75">
      <c r="A20" s="45"/>
      <c r="B20" s="21"/>
      <c r="C20" s="63">
        <f>SUM(C16:C19)</f>
        <v>191596</v>
      </c>
      <c r="D20" s="63">
        <f aca="true" t="shared" si="0" ref="D20:J20">SUM(D16:D19)</f>
        <v>15960</v>
      </c>
      <c r="E20" s="63">
        <f t="shared" si="0"/>
        <v>818</v>
      </c>
      <c r="F20" s="63">
        <f t="shared" si="0"/>
        <v>500</v>
      </c>
      <c r="G20" s="63">
        <f t="shared" si="0"/>
        <v>230</v>
      </c>
      <c r="H20" s="63">
        <f t="shared" si="0"/>
        <v>-782</v>
      </c>
      <c r="I20" s="63">
        <f t="shared" si="0"/>
        <v>141767</v>
      </c>
      <c r="J20" s="63">
        <f t="shared" si="0"/>
        <v>350089</v>
      </c>
    </row>
    <row r="21" spans="1:10" ht="12.75">
      <c r="A21" s="45"/>
      <c r="B21" s="21"/>
      <c r="C21" s="63"/>
      <c r="D21" s="34"/>
      <c r="E21" s="34"/>
      <c r="F21" s="34"/>
      <c r="G21" s="34"/>
      <c r="H21" s="34"/>
      <c r="I21" s="34"/>
      <c r="J21" s="34"/>
    </row>
    <row r="22" spans="1:10" s="43" customFormat="1" ht="15" customHeight="1">
      <c r="A22" s="43" t="s">
        <v>220</v>
      </c>
      <c r="C22" s="125">
        <v>0</v>
      </c>
      <c r="D22" s="125">
        <v>0</v>
      </c>
      <c r="E22" s="125">
        <v>0</v>
      </c>
      <c r="F22" s="125">
        <v>0</v>
      </c>
      <c r="G22" s="125">
        <v>-230</v>
      </c>
      <c r="H22" s="125">
        <v>0</v>
      </c>
      <c r="I22" s="125">
        <v>18619</v>
      </c>
      <c r="J22" s="125">
        <f>SUM(C22:I22)</f>
        <v>18389</v>
      </c>
    </row>
    <row r="23" spans="3:10" ht="15" customHeight="1">
      <c r="C23" s="12"/>
      <c r="D23" s="12"/>
      <c r="E23" s="12"/>
      <c r="F23" s="12"/>
      <c r="G23" s="12"/>
      <c r="H23" s="12"/>
      <c r="I23" s="12"/>
      <c r="J23" s="12"/>
    </row>
    <row r="24" spans="3:10" ht="15" customHeight="1">
      <c r="C24" s="12"/>
      <c r="D24" s="12"/>
      <c r="E24" s="12"/>
      <c r="F24" s="12"/>
      <c r="G24" s="12"/>
      <c r="H24" s="12"/>
      <c r="I24" s="12"/>
      <c r="J24" s="12"/>
    </row>
    <row r="25" spans="1:10" ht="15" customHeight="1" thickBot="1">
      <c r="A25" s="99" t="s">
        <v>214</v>
      </c>
      <c r="B25" s="8"/>
      <c r="C25" s="41">
        <f>SUM(C20:C23)</f>
        <v>191596</v>
      </c>
      <c r="D25" s="41">
        <f aca="true" t="shared" si="1" ref="D25:J25">SUM(D20:D23)</f>
        <v>15960</v>
      </c>
      <c r="E25" s="41">
        <f t="shared" si="1"/>
        <v>818</v>
      </c>
      <c r="F25" s="41">
        <f t="shared" si="1"/>
        <v>500</v>
      </c>
      <c r="G25" s="41">
        <f t="shared" si="1"/>
        <v>0</v>
      </c>
      <c r="H25" s="41">
        <f t="shared" si="1"/>
        <v>-782</v>
      </c>
      <c r="I25" s="41">
        <f t="shared" si="1"/>
        <v>160386</v>
      </c>
      <c r="J25" s="41">
        <f t="shared" si="1"/>
        <v>368478</v>
      </c>
    </row>
    <row r="26" spans="3:10" ht="15" customHeight="1"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21"/>
      <c r="B27" s="21"/>
      <c r="C27" s="63"/>
      <c r="D27" s="34"/>
      <c r="E27" s="34"/>
      <c r="F27" s="34"/>
      <c r="G27" s="34"/>
      <c r="H27" s="34"/>
      <c r="I27" s="34"/>
      <c r="J27" s="34"/>
    </row>
    <row r="28" spans="1:10" ht="15" customHeight="1">
      <c r="A28" s="45" t="s">
        <v>232</v>
      </c>
      <c r="B28" s="21"/>
      <c r="C28" s="12">
        <v>191596</v>
      </c>
      <c r="D28" s="12">
        <v>15960</v>
      </c>
      <c r="E28" s="12">
        <v>818</v>
      </c>
      <c r="F28" s="12">
        <v>500</v>
      </c>
      <c r="G28" s="12">
        <v>0</v>
      </c>
      <c r="H28" s="12">
        <v>-782</v>
      </c>
      <c r="I28" s="12">
        <v>160386</v>
      </c>
      <c r="J28" s="12">
        <f>SUM(C28:I28)</f>
        <v>368478</v>
      </c>
    </row>
    <row r="29" spans="1:10" s="6" customFormat="1" ht="15" customHeight="1">
      <c r="A29" s="47"/>
      <c r="B29" s="47"/>
      <c r="C29" s="12"/>
      <c r="D29" s="12"/>
      <c r="E29" s="12"/>
      <c r="F29" s="12"/>
      <c r="G29" s="12"/>
      <c r="H29" s="12"/>
      <c r="I29" s="12"/>
      <c r="J29" s="12"/>
    </row>
    <row r="30" spans="1:11" s="43" customFormat="1" ht="15" customHeight="1">
      <c r="A30" s="43" t="s">
        <v>220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/>
      <c r="I30" s="125">
        <f>PL!$F$34</f>
        <v>23542</v>
      </c>
      <c r="J30" s="125">
        <f>SUM(C30:I30)</f>
        <v>23542</v>
      </c>
      <c r="K30" s="102"/>
    </row>
    <row r="31" spans="3:11" ht="15" customHeight="1">
      <c r="C31" s="12"/>
      <c r="D31" s="12"/>
      <c r="E31" s="12"/>
      <c r="F31" s="12"/>
      <c r="G31" s="12"/>
      <c r="H31" s="12"/>
      <c r="I31" s="12"/>
      <c r="J31" s="12"/>
      <c r="K31" s="6"/>
    </row>
    <row r="32" spans="1:11" ht="15" customHeight="1">
      <c r="A32" s="21" t="s">
        <v>270</v>
      </c>
      <c r="C32" s="12"/>
      <c r="D32" s="12"/>
      <c r="E32" s="12"/>
      <c r="F32" s="12"/>
      <c r="G32" s="12"/>
      <c r="H32" s="12"/>
      <c r="I32" s="12">
        <v>-7157</v>
      </c>
      <c r="J32" s="125">
        <f>SUM(C32:I32)</f>
        <v>-7157</v>
      </c>
      <c r="K32" s="6"/>
    </row>
    <row r="33" spans="3:11" ht="15" customHeight="1">
      <c r="C33" s="12"/>
      <c r="D33" s="12"/>
      <c r="E33" s="12"/>
      <c r="F33" s="12"/>
      <c r="G33" s="12"/>
      <c r="H33" s="12"/>
      <c r="I33" s="12"/>
      <c r="J33" s="12"/>
      <c r="K33" s="6"/>
    </row>
    <row r="34" spans="1:10" ht="15" customHeight="1" thickBot="1">
      <c r="A34" s="99" t="s">
        <v>233</v>
      </c>
      <c r="B34" s="8"/>
      <c r="C34" s="41">
        <f aca="true" t="shared" si="2" ref="C34:J34">SUM(C28:C33)</f>
        <v>191596</v>
      </c>
      <c r="D34" s="41">
        <f t="shared" si="2"/>
        <v>15960</v>
      </c>
      <c r="E34" s="41">
        <f t="shared" si="2"/>
        <v>818</v>
      </c>
      <c r="F34" s="41">
        <f t="shared" si="2"/>
        <v>500</v>
      </c>
      <c r="G34" s="41">
        <f t="shared" si="2"/>
        <v>0</v>
      </c>
      <c r="H34" s="41">
        <f t="shared" si="2"/>
        <v>-782</v>
      </c>
      <c r="I34" s="41">
        <f t="shared" si="2"/>
        <v>176771</v>
      </c>
      <c r="J34" s="41">
        <f t="shared" si="2"/>
        <v>384863</v>
      </c>
    </row>
    <row r="35" spans="3:10" ht="15" customHeight="1">
      <c r="C35" s="11"/>
      <c r="D35" s="11"/>
      <c r="E35" s="11"/>
      <c r="F35" s="11"/>
      <c r="G35" s="11"/>
      <c r="H35" s="11"/>
      <c r="I35" s="11"/>
      <c r="J35" s="11"/>
    </row>
    <row r="36" spans="3:10" ht="15" customHeight="1">
      <c r="C36" s="11"/>
      <c r="D36" s="11"/>
      <c r="E36" s="11"/>
      <c r="F36" s="11"/>
      <c r="G36" s="11"/>
      <c r="H36" s="11"/>
      <c r="I36" s="11"/>
      <c r="J36" s="11"/>
    </row>
    <row r="37" spans="3:10" ht="15" customHeight="1">
      <c r="C37" s="11"/>
      <c r="D37" s="11"/>
      <c r="E37" s="11"/>
      <c r="F37" s="11"/>
      <c r="G37" s="11"/>
      <c r="H37" s="11"/>
      <c r="I37" s="11"/>
      <c r="J37" s="11"/>
    </row>
    <row r="38" spans="3:10" ht="12.75">
      <c r="C38" s="11"/>
      <c r="D38" s="11"/>
      <c r="E38" s="11"/>
      <c r="F38" s="11"/>
      <c r="G38" s="11"/>
      <c r="H38" s="11"/>
      <c r="I38" s="11"/>
      <c r="J38" s="11"/>
    </row>
    <row r="39" spans="3:10" ht="12.75">
      <c r="C39" s="22"/>
      <c r="D39" s="22"/>
      <c r="E39" s="22"/>
      <c r="F39" s="22"/>
      <c r="G39" s="22"/>
      <c r="H39" s="22"/>
      <c r="I39" s="22"/>
      <c r="J39" s="22"/>
    </row>
    <row r="40" spans="1:2" ht="12.75">
      <c r="A40" s="4" t="s">
        <v>109</v>
      </c>
      <c r="B40" s="4"/>
    </row>
    <row r="41" spans="1:2" ht="12.75">
      <c r="A41" s="26" t="s">
        <v>239</v>
      </c>
      <c r="B41" s="26"/>
    </row>
    <row r="42" ht="12.75">
      <c r="A42" s="45"/>
    </row>
  </sheetData>
  <sheetProtection/>
  <mergeCells count="1">
    <mergeCell ref="C8:J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37">
      <selection activeCell="B47" sqref="B47"/>
    </sheetView>
  </sheetViews>
  <sheetFormatPr defaultColWidth="9.140625" defaultRowHeight="12.75"/>
  <cols>
    <col min="1" max="1" width="52.28125" style="0" customWidth="1"/>
    <col min="2" max="2" width="20.8515625" style="39" customWidth="1"/>
    <col min="3" max="3" width="3.140625" style="0" customWidth="1"/>
    <col min="4" max="4" width="20.57421875" style="43" bestFit="1" customWidth="1"/>
    <col min="5" max="5" width="9.140625" style="43" customWidth="1"/>
  </cols>
  <sheetData>
    <row r="1" ht="12.75">
      <c r="A1" s="9" t="s">
        <v>0</v>
      </c>
    </row>
    <row r="2" ht="12.75">
      <c r="A2" s="25" t="s">
        <v>5</v>
      </c>
    </row>
    <row r="4" ht="12.75">
      <c r="A4" s="45" t="s">
        <v>229</v>
      </c>
    </row>
    <row r="6" ht="12.75">
      <c r="A6" s="7" t="s">
        <v>197</v>
      </c>
    </row>
    <row r="7" ht="12.75">
      <c r="A7" s="7"/>
    </row>
    <row r="8" spans="1:4" ht="12.75">
      <c r="A8" s="7"/>
      <c r="B8" s="38" t="s">
        <v>194</v>
      </c>
      <c r="C8" s="38"/>
      <c r="D8" s="38" t="s">
        <v>194</v>
      </c>
    </row>
    <row r="9" spans="2:4" ht="12.75">
      <c r="B9" s="38" t="s">
        <v>215</v>
      </c>
      <c r="C9" s="38"/>
      <c r="D9" s="38" t="s">
        <v>215</v>
      </c>
    </row>
    <row r="10" spans="1:4" ht="12.75">
      <c r="A10" s="52" t="s">
        <v>90</v>
      </c>
      <c r="B10" s="133" t="s">
        <v>230</v>
      </c>
      <c r="C10" s="118"/>
      <c r="D10" s="133" t="s">
        <v>212</v>
      </c>
    </row>
    <row r="11" spans="1:4" ht="13.5" thickBot="1">
      <c r="A11" s="13"/>
      <c r="B11" s="65"/>
      <c r="C11" s="66"/>
      <c r="D11" s="83"/>
    </row>
    <row r="12" spans="2:4" ht="12.75">
      <c r="B12" s="40"/>
      <c r="C12" s="37"/>
      <c r="D12" s="84"/>
    </row>
    <row r="13" spans="1:4" ht="12.75">
      <c r="A13" s="45" t="s">
        <v>125</v>
      </c>
      <c r="B13" s="40"/>
      <c r="C13" s="37"/>
      <c r="D13" s="84"/>
    </row>
    <row r="14" spans="2:4" ht="12.75">
      <c r="B14" s="40"/>
      <c r="C14" s="37"/>
      <c r="D14" s="84"/>
    </row>
    <row r="15" spans="1:4" ht="12.75">
      <c r="A15" t="s">
        <v>203</v>
      </c>
      <c r="B15" s="93">
        <v>32170</v>
      </c>
      <c r="C15" s="94"/>
      <c r="D15" s="93">
        <v>25359</v>
      </c>
    </row>
    <row r="16" spans="2:4" ht="12.75">
      <c r="B16" s="67"/>
      <c r="C16" s="94"/>
      <c r="D16" s="67"/>
    </row>
    <row r="17" spans="1:4" ht="12.75">
      <c r="A17" t="s">
        <v>137</v>
      </c>
      <c r="B17" s="67"/>
      <c r="C17" s="94"/>
      <c r="D17" s="67"/>
    </row>
    <row r="18" spans="1:4" ht="12.75">
      <c r="A18" t="s">
        <v>300</v>
      </c>
      <c r="B18" s="67">
        <v>758</v>
      </c>
      <c r="C18" s="94"/>
      <c r="D18" s="67">
        <v>381</v>
      </c>
    </row>
    <row r="19" spans="1:4" ht="12.75">
      <c r="A19" t="s">
        <v>299</v>
      </c>
      <c r="B19" s="67">
        <v>18</v>
      </c>
      <c r="C19" s="94"/>
      <c r="D19" s="67">
        <v>18</v>
      </c>
    </row>
    <row r="20" spans="1:4" ht="12.75">
      <c r="A20" t="s">
        <v>291</v>
      </c>
      <c r="B20" s="67">
        <v>0</v>
      </c>
      <c r="C20" s="94"/>
      <c r="D20" s="67">
        <v>-17</v>
      </c>
    </row>
    <row r="21" spans="1:4" ht="12.75">
      <c r="A21" t="s">
        <v>293</v>
      </c>
      <c r="B21" s="67">
        <v>717</v>
      </c>
      <c r="C21" s="94"/>
      <c r="D21" s="67">
        <v>920</v>
      </c>
    </row>
    <row r="22" spans="1:4" ht="12.75">
      <c r="A22" t="s">
        <v>294</v>
      </c>
      <c r="B22" s="67">
        <v>-265</v>
      </c>
      <c r="C22" s="94"/>
      <c r="D22" s="67">
        <v>-267</v>
      </c>
    </row>
    <row r="23" spans="1:4" ht="12.75">
      <c r="A23" t="s">
        <v>295</v>
      </c>
      <c r="B23" s="67"/>
      <c r="C23" s="94"/>
      <c r="D23" s="67"/>
    </row>
    <row r="24" spans="1:4" ht="12.75">
      <c r="A24" t="s">
        <v>297</v>
      </c>
      <c r="B24" s="67">
        <v>-817</v>
      </c>
      <c r="C24" s="94"/>
      <c r="D24" s="67">
        <v>-288</v>
      </c>
    </row>
    <row r="25" spans="1:4" ht="12.75">
      <c r="A25" t="s">
        <v>298</v>
      </c>
      <c r="B25" s="68">
        <v>-86</v>
      </c>
      <c r="C25" s="95"/>
      <c r="D25" s="68">
        <v>-175</v>
      </c>
    </row>
    <row r="26" spans="1:4" ht="12.75">
      <c r="A26" t="s">
        <v>296</v>
      </c>
      <c r="B26" s="68">
        <v>0</v>
      </c>
      <c r="C26" s="95"/>
      <c r="D26" s="68">
        <v>-408</v>
      </c>
    </row>
    <row r="27" spans="1:4" ht="12.75">
      <c r="A27" s="88"/>
      <c r="B27" s="69"/>
      <c r="C27" s="95"/>
      <c r="D27" s="69"/>
    </row>
    <row r="28" spans="1:4" ht="12.75">
      <c r="A28" s="45" t="s">
        <v>204</v>
      </c>
      <c r="B28" s="67">
        <f>SUM(B15:B26)</f>
        <v>32495</v>
      </c>
      <c r="C28" s="94"/>
      <c r="D28" s="67">
        <f>SUM(D15:D26)</f>
        <v>25523</v>
      </c>
    </row>
    <row r="29" spans="1:4" ht="12.75">
      <c r="A29" s="88"/>
      <c r="B29" s="67"/>
      <c r="C29" s="94"/>
      <c r="D29" s="67"/>
    </row>
    <row r="30" spans="1:4" ht="12.75">
      <c r="A30" t="s">
        <v>127</v>
      </c>
      <c r="B30" s="67">
        <v>-3684</v>
      </c>
      <c r="C30" s="94"/>
      <c r="D30" s="67">
        <v>12120</v>
      </c>
    </row>
    <row r="31" spans="1:4" ht="12.75">
      <c r="A31" s="88"/>
      <c r="B31" s="69"/>
      <c r="C31" s="95"/>
      <c r="D31" s="69"/>
    </row>
    <row r="32" spans="1:4" ht="12.75">
      <c r="A32" s="45" t="s">
        <v>286</v>
      </c>
      <c r="B32" s="71">
        <f>SUM(B28:B31)</f>
        <v>28811</v>
      </c>
      <c r="C32" s="94"/>
      <c r="D32" s="71">
        <f>SUM(D28:D31)</f>
        <v>37643</v>
      </c>
    </row>
    <row r="33" spans="2:4" ht="12.75">
      <c r="B33" s="67"/>
      <c r="C33" s="94"/>
      <c r="D33" s="67"/>
    </row>
    <row r="34" spans="1:4" ht="12.75">
      <c r="A34" t="s">
        <v>128</v>
      </c>
      <c r="B34" s="67">
        <v>-717</v>
      </c>
      <c r="C34" s="94"/>
      <c r="D34" s="67">
        <v>-920</v>
      </c>
    </row>
    <row r="35" spans="1:4" ht="12.75" hidden="1">
      <c r="A35" t="s">
        <v>175</v>
      </c>
      <c r="B35" s="67"/>
      <c r="C35" s="94"/>
      <c r="D35" s="67">
        <v>0</v>
      </c>
    </row>
    <row r="36" spans="1:4" ht="12.75">
      <c r="A36" t="s">
        <v>129</v>
      </c>
      <c r="B36" s="67">
        <v>-10039</v>
      </c>
      <c r="C36" s="94"/>
      <c r="D36" s="67">
        <v>-7038</v>
      </c>
    </row>
    <row r="37" spans="2:4" ht="12.75">
      <c r="B37" s="69"/>
      <c r="C37" s="101"/>
      <c r="D37" s="69"/>
    </row>
    <row r="38" spans="1:4" ht="12.75">
      <c r="A38" s="45" t="s">
        <v>287</v>
      </c>
      <c r="B38" s="67">
        <f>SUM(B32:B36)</f>
        <v>18055</v>
      </c>
      <c r="C38" s="94"/>
      <c r="D38" s="67">
        <f>SUM(D32:D36)</f>
        <v>29685</v>
      </c>
    </row>
    <row r="39" spans="2:4" ht="12.75">
      <c r="B39" s="67"/>
      <c r="C39" s="94"/>
      <c r="D39" s="67"/>
    </row>
    <row r="40" spans="1:4" ht="12.75">
      <c r="A40" s="45" t="s">
        <v>126</v>
      </c>
      <c r="B40" s="67"/>
      <c r="C40" s="94"/>
      <c r="D40" s="67"/>
    </row>
    <row r="41" spans="2:4" ht="12.75">
      <c r="B41" s="67"/>
      <c r="C41" s="94"/>
      <c r="D41" s="67"/>
    </row>
    <row r="42" spans="1:4" ht="12.75">
      <c r="A42" t="s">
        <v>160</v>
      </c>
      <c r="B42" s="96">
        <v>0</v>
      </c>
      <c r="C42" s="94"/>
      <c r="D42" s="96">
        <v>13</v>
      </c>
    </row>
    <row r="43" spans="1:4" ht="12.75">
      <c r="A43" t="s">
        <v>130</v>
      </c>
      <c r="B43" s="97">
        <v>265</v>
      </c>
      <c r="C43" s="94"/>
      <c r="D43" s="97">
        <v>267</v>
      </c>
    </row>
    <row r="44" spans="1:4" ht="12.75">
      <c r="A44" t="s">
        <v>143</v>
      </c>
      <c r="B44" s="97">
        <v>-2014</v>
      </c>
      <c r="C44" s="94"/>
      <c r="D44" s="97">
        <v>-1349</v>
      </c>
    </row>
    <row r="45" spans="1:4" ht="12.75">
      <c r="A45" t="s">
        <v>222</v>
      </c>
      <c r="B45" s="97">
        <v>-9781</v>
      </c>
      <c r="C45" s="94"/>
      <c r="D45" s="97">
        <v>-11147</v>
      </c>
    </row>
    <row r="46" spans="1:4" ht="12.75">
      <c r="A46" t="s">
        <v>201</v>
      </c>
      <c r="B46" s="119">
        <v>86</v>
      </c>
      <c r="C46" s="94"/>
      <c r="D46" s="97">
        <v>175</v>
      </c>
    </row>
    <row r="47" spans="1:4" ht="12.75">
      <c r="A47" t="s">
        <v>283</v>
      </c>
      <c r="B47" s="97">
        <v>1185</v>
      </c>
      <c r="C47" s="94"/>
      <c r="D47" s="97">
        <v>313</v>
      </c>
    </row>
    <row r="48" spans="1:4" ht="12.75">
      <c r="A48" t="s">
        <v>157</v>
      </c>
      <c r="B48" s="98">
        <v>0</v>
      </c>
      <c r="C48" s="94"/>
      <c r="D48" s="98">
        <v>949</v>
      </c>
    </row>
    <row r="49" spans="2:4" ht="12.75">
      <c r="B49" s="68"/>
      <c r="C49" s="94"/>
      <c r="D49" s="68"/>
    </row>
    <row r="50" spans="1:4" ht="12.75">
      <c r="A50" s="45" t="s">
        <v>288</v>
      </c>
      <c r="B50" s="67">
        <f>SUM(B42:B48)</f>
        <v>-10259</v>
      </c>
      <c r="C50" s="94"/>
      <c r="D50" s="67">
        <f>SUM(D42:D48)</f>
        <v>-10779</v>
      </c>
    </row>
    <row r="51" spans="2:4" ht="12.75">
      <c r="B51" s="67"/>
      <c r="C51" s="94"/>
      <c r="D51" s="67"/>
    </row>
    <row r="52" spans="1:4" ht="12.75">
      <c r="A52" s="45" t="s">
        <v>131</v>
      </c>
      <c r="B52" s="67"/>
      <c r="C52" s="94"/>
      <c r="D52" s="67"/>
    </row>
    <row r="53" spans="2:4" ht="12.75">
      <c r="B53" s="67"/>
      <c r="C53" s="94"/>
      <c r="D53" s="67"/>
    </row>
    <row r="54" spans="1:4" ht="12.75">
      <c r="A54" t="s">
        <v>146</v>
      </c>
      <c r="B54" s="96">
        <v>3000</v>
      </c>
      <c r="C54" s="94"/>
      <c r="D54" s="96">
        <v>0</v>
      </c>
    </row>
    <row r="55" spans="1:4" ht="12.75">
      <c r="A55" t="s">
        <v>145</v>
      </c>
      <c r="B55" s="97">
        <v>-10808</v>
      </c>
      <c r="C55" s="94"/>
      <c r="D55" s="97">
        <v>-13581</v>
      </c>
    </row>
    <row r="56" spans="1:4" ht="12.75">
      <c r="A56" t="s">
        <v>284</v>
      </c>
      <c r="B56" s="98">
        <v>-7157</v>
      </c>
      <c r="C56" s="94"/>
      <c r="D56" s="98">
        <v>0</v>
      </c>
    </row>
    <row r="57" spans="2:4" ht="12.75">
      <c r="B57" s="68"/>
      <c r="C57" s="94"/>
      <c r="D57" s="68"/>
    </row>
    <row r="58" spans="1:4" ht="12.75">
      <c r="A58" s="45" t="s">
        <v>179</v>
      </c>
      <c r="B58" s="68">
        <f>SUM(B54:B56)</f>
        <v>-14965</v>
      </c>
      <c r="C58" s="95"/>
      <c r="D58" s="68">
        <f>SUM(D54:D56)</f>
        <v>-13581</v>
      </c>
    </row>
    <row r="59" spans="2:4" ht="12.75">
      <c r="B59" s="69"/>
      <c r="C59" s="95"/>
      <c r="D59" s="69"/>
    </row>
    <row r="60" spans="1:4" ht="12.75">
      <c r="A60" t="s">
        <v>304</v>
      </c>
      <c r="B60" s="67">
        <f>+B38+B50+B58</f>
        <v>-7169</v>
      </c>
      <c r="C60" s="94"/>
      <c r="D60" s="67">
        <f>+D38+D50+D58</f>
        <v>5325</v>
      </c>
    </row>
    <row r="61" spans="2:4" ht="12.75">
      <c r="B61" s="67"/>
      <c r="C61" s="94"/>
      <c r="D61" s="67"/>
    </row>
    <row r="62" spans="1:4" ht="12.75">
      <c r="A62" t="s">
        <v>115</v>
      </c>
      <c r="B62" s="67">
        <v>16220</v>
      </c>
      <c r="C62" s="94"/>
      <c r="D62" s="67">
        <v>10895</v>
      </c>
    </row>
    <row r="63" spans="2:4" ht="12.75">
      <c r="B63" s="67"/>
      <c r="C63" s="94"/>
      <c r="D63" s="67"/>
    </row>
    <row r="64" spans="1:4" ht="13.5" thickBot="1">
      <c r="A64" t="s">
        <v>216</v>
      </c>
      <c r="B64" s="70">
        <f>SUM(B60:B63)</f>
        <v>9051</v>
      </c>
      <c r="C64" s="68"/>
      <c r="D64" s="70">
        <f>SUM(D60:D63)</f>
        <v>16220</v>
      </c>
    </row>
    <row r="65" spans="2:4" ht="13.5" thickTop="1">
      <c r="B65" s="90"/>
      <c r="C65" s="89"/>
      <c r="D65" s="91"/>
    </row>
    <row r="66" spans="2:4" ht="12.75">
      <c r="B66" s="90"/>
      <c r="C66" s="89"/>
      <c r="D66" s="91"/>
    </row>
    <row r="67" spans="2:4" ht="12.75">
      <c r="B67" s="90"/>
      <c r="C67" s="89"/>
      <c r="D67" s="91"/>
    </row>
    <row r="68" spans="2:4" ht="12.75">
      <c r="B68" s="90"/>
      <c r="C68" s="89"/>
      <c r="D68" s="91"/>
    </row>
    <row r="69" spans="2:4" ht="12.75">
      <c r="B69" s="90"/>
      <c r="C69" s="89"/>
      <c r="D69" s="91"/>
    </row>
    <row r="70" spans="2:4" ht="12.75">
      <c r="B70" s="90"/>
      <c r="C70" s="89"/>
      <c r="D70" s="91"/>
    </row>
    <row r="71" spans="1:4" ht="12.75">
      <c r="A71" t="s">
        <v>301</v>
      </c>
      <c r="B71" s="90"/>
      <c r="C71" s="89"/>
      <c r="D71" s="91"/>
    </row>
    <row r="72" spans="2:4" ht="12.75">
      <c r="B72" s="90"/>
      <c r="C72" s="89"/>
      <c r="D72" s="91"/>
    </row>
    <row r="73" spans="1:4" ht="12.75">
      <c r="A73" t="s">
        <v>303</v>
      </c>
      <c r="B73" s="90"/>
      <c r="C73" s="89"/>
      <c r="D73" s="91"/>
    </row>
    <row r="74" spans="2:4" ht="12.75">
      <c r="B74" s="90"/>
      <c r="C74" s="89"/>
      <c r="D74" s="91"/>
    </row>
    <row r="75" spans="1:4" ht="12.75">
      <c r="A75" t="s">
        <v>132</v>
      </c>
      <c r="B75" s="90"/>
      <c r="C75" s="89"/>
      <c r="D75" s="91"/>
    </row>
    <row r="76" spans="2:4" ht="12.75">
      <c r="B76" s="90"/>
      <c r="C76" s="89"/>
      <c r="D76" s="91"/>
    </row>
    <row r="77" spans="1:4" s="43" customFormat="1" ht="12.75">
      <c r="A77" s="43" t="s">
        <v>285</v>
      </c>
      <c r="B77" s="74">
        <v>3913</v>
      </c>
      <c r="C77" s="91"/>
      <c r="D77" s="85">
        <v>14653</v>
      </c>
    </row>
    <row r="78" spans="1:4" s="43" customFormat="1" ht="12.75">
      <c r="A78" s="43" t="s">
        <v>9</v>
      </c>
      <c r="B78" s="74">
        <v>3772</v>
      </c>
      <c r="C78" s="91"/>
      <c r="D78" s="85">
        <v>1567</v>
      </c>
    </row>
    <row r="79" spans="1:4" ht="12.75">
      <c r="A79" t="s">
        <v>302</v>
      </c>
      <c r="B79" s="67">
        <v>1366</v>
      </c>
      <c r="C79" s="89"/>
      <c r="D79" s="85"/>
    </row>
    <row r="80" spans="2:4" ht="13.5" thickBot="1">
      <c r="B80" s="70">
        <f>SUM(B77:B79)</f>
        <v>9051</v>
      </c>
      <c r="C80" s="92"/>
      <c r="D80" s="70">
        <f>SUM(D77:D79)</f>
        <v>16220</v>
      </c>
    </row>
    <row r="81" spans="2:4" ht="13.5" thickTop="1">
      <c r="B81" s="90"/>
      <c r="C81" s="89"/>
      <c r="D81" s="91"/>
    </row>
    <row r="82" ht="12.75">
      <c r="A82" s="4" t="s">
        <v>198</v>
      </c>
    </row>
    <row r="83" spans="1:3" ht="12.75">
      <c r="A83" s="45" t="s">
        <v>236</v>
      </c>
      <c r="C83" s="4"/>
    </row>
    <row r="84" spans="1:3" ht="12.75">
      <c r="A84" s="4" t="s">
        <v>108</v>
      </c>
      <c r="C84" s="4"/>
    </row>
  </sheetData>
  <sheetProtection/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55">
      <selection activeCell="B51" sqref="B51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140625" style="6" customWidth="1"/>
    <col min="4" max="4" width="13.57421875" style="6" customWidth="1"/>
    <col min="5" max="5" width="13.14062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7" t="s">
        <v>23</v>
      </c>
    </row>
    <row r="2" ht="12.75">
      <c r="A2" s="27" t="s">
        <v>1</v>
      </c>
    </row>
    <row r="4" spans="1:2" ht="12.75">
      <c r="A4" s="45" t="s">
        <v>199</v>
      </c>
      <c r="B4" s="136"/>
    </row>
    <row r="5" spans="1:7" ht="13.5" thickBot="1">
      <c r="A5" s="36"/>
      <c r="B5" s="14"/>
      <c r="C5" s="13"/>
      <c r="D5" s="13"/>
      <c r="E5" s="13"/>
      <c r="F5" s="13"/>
      <c r="G5" s="13"/>
    </row>
    <row r="6" ht="12.75">
      <c r="A6" s="136"/>
    </row>
    <row r="7" spans="1:3" ht="12.75">
      <c r="A7" s="32" t="s">
        <v>24</v>
      </c>
      <c r="B7" s="32" t="s">
        <v>25</v>
      </c>
      <c r="C7" s="23"/>
    </row>
    <row r="8" s="28" customFormat="1" ht="12.75"/>
    <row r="9" spans="2:3" s="28" customFormat="1" ht="12.75">
      <c r="B9" s="28" t="s">
        <v>100</v>
      </c>
      <c r="C9" s="29"/>
    </row>
    <row r="10" s="28" customFormat="1" ht="12.75">
      <c r="B10" s="28" t="s">
        <v>111</v>
      </c>
    </row>
    <row r="11" s="28" customFormat="1" ht="12.75">
      <c r="B11" s="28" t="s">
        <v>240</v>
      </c>
    </row>
    <row r="12" s="28" customFormat="1" ht="12.75">
      <c r="B12" s="28" t="s">
        <v>112</v>
      </c>
    </row>
    <row r="13" s="28" customFormat="1" ht="12.75">
      <c r="B13" s="28" t="s">
        <v>241</v>
      </c>
    </row>
    <row r="14" s="28" customFormat="1" ht="12.75"/>
    <row r="15" s="30" customFormat="1" ht="12.75">
      <c r="B15" s="30" t="s">
        <v>120</v>
      </c>
    </row>
    <row r="16" s="30" customFormat="1" ht="12.75">
      <c r="B16" s="30" t="s">
        <v>154</v>
      </c>
    </row>
    <row r="17" s="30" customFormat="1" ht="12.75">
      <c r="B17" s="30" t="s">
        <v>242</v>
      </c>
    </row>
    <row r="18" s="30" customFormat="1" ht="12.75">
      <c r="B18" s="30" t="s">
        <v>243</v>
      </c>
    </row>
    <row r="19" s="30" customFormat="1" ht="12.75"/>
    <row r="20" spans="2:7" s="30" customFormat="1" ht="12.75">
      <c r="B20" s="56" t="s">
        <v>244</v>
      </c>
      <c r="C20" s="56"/>
      <c r="D20" s="56"/>
      <c r="E20" s="56"/>
      <c r="F20" s="56"/>
      <c r="G20" s="56"/>
    </row>
    <row r="21" s="30" customFormat="1" ht="12.75">
      <c r="B21" s="56" t="s">
        <v>245</v>
      </c>
    </row>
    <row r="22" s="30" customFormat="1" ht="12.75"/>
    <row r="23" s="30" customFormat="1" ht="12.75">
      <c r="B23" s="116" t="s">
        <v>246</v>
      </c>
    </row>
    <row r="24" s="30" customFormat="1" ht="12.75">
      <c r="B24" s="116" t="s">
        <v>247</v>
      </c>
    </row>
    <row r="25" s="30" customFormat="1" ht="12.75">
      <c r="B25" s="116" t="s">
        <v>248</v>
      </c>
    </row>
    <row r="26" s="30" customFormat="1" ht="12.75">
      <c r="B26" s="116" t="s">
        <v>249</v>
      </c>
    </row>
    <row r="27" s="30" customFormat="1" ht="12.75"/>
    <row r="28" s="30" customFormat="1" ht="12.75">
      <c r="B28" s="56" t="s">
        <v>244</v>
      </c>
    </row>
    <row r="29" s="30" customFormat="1" ht="12.75">
      <c r="B29" s="137" t="s">
        <v>250</v>
      </c>
    </row>
    <row r="30" s="30" customFormat="1" ht="12.75"/>
    <row r="31" s="30" customFormat="1" ht="12.75">
      <c r="B31" s="116" t="s">
        <v>251</v>
      </c>
    </row>
    <row r="32" s="30" customFormat="1" ht="12.75">
      <c r="B32" s="30" t="s">
        <v>252</v>
      </c>
    </row>
    <row r="33" s="30" customFormat="1" ht="12.75">
      <c r="B33" s="30" t="s">
        <v>253</v>
      </c>
    </row>
    <row r="34" s="30" customFormat="1" ht="12.75">
      <c r="B34" s="116" t="s">
        <v>254</v>
      </c>
    </row>
    <row r="35" s="30" customFormat="1" ht="12.75">
      <c r="B35" s="30" t="s">
        <v>255</v>
      </c>
    </row>
    <row r="36" s="30" customFormat="1" ht="12.75">
      <c r="B36" s="116" t="s">
        <v>256</v>
      </c>
    </row>
    <row r="37" s="30" customFormat="1" ht="12.75"/>
    <row r="38" s="30" customFormat="1" ht="12.75">
      <c r="B38" s="30" t="s">
        <v>257</v>
      </c>
    </row>
    <row r="39" s="30" customFormat="1" ht="12.75">
      <c r="B39" s="116" t="s">
        <v>258</v>
      </c>
    </row>
    <row r="40" s="30" customFormat="1" ht="12.75">
      <c r="B40" s="116"/>
    </row>
    <row r="41" spans="1:2" s="28" customFormat="1" ht="15" customHeight="1">
      <c r="A41" s="32" t="s">
        <v>27</v>
      </c>
      <c r="B41" s="32" t="s">
        <v>28</v>
      </c>
    </row>
    <row r="42" spans="1:2" s="28" customFormat="1" ht="15" customHeight="1">
      <c r="A42" s="29"/>
      <c r="B42" s="28" t="s">
        <v>76</v>
      </c>
    </row>
    <row r="43" spans="1:2" s="28" customFormat="1" ht="15" customHeight="1">
      <c r="A43" s="29"/>
      <c r="B43" s="28" t="s">
        <v>77</v>
      </c>
    </row>
    <row r="44" s="28" customFormat="1" ht="15" customHeight="1">
      <c r="A44" s="29"/>
    </row>
    <row r="45" spans="1:2" s="28" customFormat="1" ht="15" customHeight="1">
      <c r="A45" s="32" t="s">
        <v>29</v>
      </c>
      <c r="B45" s="32" t="s">
        <v>30</v>
      </c>
    </row>
    <row r="46" s="24" customFormat="1" ht="12.75">
      <c r="B46" s="24" t="s">
        <v>31</v>
      </c>
    </row>
    <row r="47" s="28" customFormat="1" ht="15" customHeight="1">
      <c r="A47" s="29"/>
    </row>
    <row r="48" spans="1:2" s="28" customFormat="1" ht="15" customHeight="1">
      <c r="A48" s="32" t="s">
        <v>32</v>
      </c>
      <c r="B48" s="56" t="s">
        <v>33</v>
      </c>
    </row>
    <row r="49" s="28" customFormat="1" ht="14.25" customHeight="1">
      <c r="B49" s="30" t="s">
        <v>78</v>
      </c>
    </row>
    <row r="50" s="28" customFormat="1" ht="15" customHeight="1">
      <c r="A50" s="29"/>
    </row>
    <row r="51" spans="1:2" s="28" customFormat="1" ht="15" customHeight="1">
      <c r="A51" s="29"/>
      <c r="B51" s="28" t="s">
        <v>178</v>
      </c>
    </row>
    <row r="52" s="28" customFormat="1" ht="15" customHeight="1">
      <c r="A52" s="29"/>
    </row>
    <row r="53" spans="1:2" s="35" customFormat="1" ht="13.5" customHeight="1">
      <c r="A53" s="56" t="s">
        <v>34</v>
      </c>
      <c r="B53" s="56" t="s">
        <v>35</v>
      </c>
    </row>
    <row r="54" s="35" customFormat="1" ht="12.75">
      <c r="B54" s="35" t="s">
        <v>79</v>
      </c>
    </row>
    <row r="55" s="24" customFormat="1" ht="12.75">
      <c r="B55" s="24" t="s">
        <v>37</v>
      </c>
    </row>
    <row r="56" s="24" customFormat="1" ht="12.75"/>
    <row r="57" spans="1:7" s="24" customFormat="1" ht="12.75">
      <c r="A57" s="56" t="s">
        <v>36</v>
      </c>
      <c r="B57" s="56" t="s">
        <v>153</v>
      </c>
      <c r="C57" s="35"/>
      <c r="D57" s="35"/>
      <c r="E57" s="35"/>
      <c r="F57" s="35"/>
      <c r="G57" s="35"/>
    </row>
    <row r="58" spans="1:7" s="24" customFormat="1" ht="12.75">
      <c r="A58" s="35"/>
      <c r="B58" s="35" t="s">
        <v>259</v>
      </c>
      <c r="C58" s="35"/>
      <c r="D58" s="35"/>
      <c r="E58" s="35"/>
      <c r="F58" s="35"/>
      <c r="G58" s="35"/>
    </row>
    <row r="59" spans="1:7" s="24" customFormat="1" ht="12.75">
      <c r="A59" s="35"/>
      <c r="B59" s="35" t="s">
        <v>155</v>
      </c>
      <c r="C59" s="35"/>
      <c r="D59" s="35"/>
      <c r="E59" s="35"/>
      <c r="F59" s="35"/>
      <c r="G59" s="35"/>
    </row>
    <row r="60" spans="1:7" s="24" customFormat="1" ht="12.75">
      <c r="A60" s="35"/>
      <c r="B60" s="35" t="s">
        <v>156</v>
      </c>
      <c r="C60" s="35"/>
      <c r="D60" s="35"/>
      <c r="E60" s="35"/>
      <c r="F60" s="35"/>
      <c r="G60" s="35"/>
    </row>
    <row r="61" spans="1:7" s="24" customFormat="1" ht="12.75">
      <c r="A61" s="35"/>
      <c r="B61" s="35"/>
      <c r="C61" s="35"/>
      <c r="D61" s="35"/>
      <c r="E61" s="35"/>
      <c r="F61" s="35"/>
      <c r="G61" s="35"/>
    </row>
    <row r="62" spans="1:7" s="32" customFormat="1" ht="12.75">
      <c r="A62" s="56" t="s">
        <v>38</v>
      </c>
      <c r="B62" s="56" t="s">
        <v>39</v>
      </c>
      <c r="C62" s="56"/>
      <c r="D62" s="56"/>
      <c r="E62" s="56"/>
      <c r="F62" s="56"/>
      <c r="G62" s="56"/>
    </row>
    <row r="63" s="24" customFormat="1" ht="12.75">
      <c r="B63" s="24" t="s">
        <v>40</v>
      </c>
    </row>
    <row r="64" s="24" customFormat="1" ht="12.75">
      <c r="B64" s="24" t="s">
        <v>41</v>
      </c>
    </row>
    <row r="65" s="24" customFormat="1" ht="12.75"/>
    <row r="66" spans="1:7" s="24" customFormat="1" ht="12.75">
      <c r="A66" s="56" t="s">
        <v>42</v>
      </c>
      <c r="B66" s="56" t="s">
        <v>43</v>
      </c>
      <c r="C66" s="56"/>
      <c r="D66" s="35"/>
      <c r="E66" s="35"/>
      <c r="F66" s="35"/>
      <c r="G66" s="35"/>
    </row>
    <row r="67" spans="1:7" s="24" customFormat="1" ht="12.75">
      <c r="A67" s="35"/>
      <c r="B67" s="35" t="s">
        <v>110</v>
      </c>
      <c r="C67" s="35"/>
      <c r="D67" s="35"/>
      <c r="E67" s="35"/>
      <c r="F67" s="35"/>
      <c r="G67" s="35"/>
    </row>
    <row r="68" spans="1:7" s="24" customFormat="1" ht="12.75">
      <c r="A68" s="35"/>
      <c r="B68" s="35" t="s">
        <v>85</v>
      </c>
      <c r="C68" s="35"/>
      <c r="D68" s="35"/>
      <c r="E68" s="35"/>
      <c r="F68" s="35"/>
      <c r="G68" s="35"/>
    </row>
    <row r="69" spans="1:7" s="24" customFormat="1" ht="12.75">
      <c r="A69" s="35"/>
      <c r="B69" s="35"/>
      <c r="C69" s="35"/>
      <c r="D69" s="35"/>
      <c r="E69" s="35"/>
      <c r="F69" s="35"/>
      <c r="G69" s="35"/>
    </row>
    <row r="70" spans="1:7" s="24" customFormat="1" ht="12.75">
      <c r="A70" s="32" t="s">
        <v>44</v>
      </c>
      <c r="B70" s="32" t="s">
        <v>45</v>
      </c>
      <c r="C70" s="32"/>
      <c r="D70" s="32"/>
      <c r="E70" s="32"/>
      <c r="F70" s="32"/>
      <c r="G70" s="32"/>
    </row>
    <row r="71" s="24" customFormat="1" ht="12.75">
      <c r="B71" s="24" t="s">
        <v>46</v>
      </c>
    </row>
    <row r="72" s="24" customFormat="1" ht="11.25" customHeight="1"/>
    <row r="73" s="24" customFormat="1" ht="11.25" customHeight="1"/>
    <row r="74" spans="1:2" s="32" customFormat="1" ht="12.75">
      <c r="A74" s="32" t="s">
        <v>47</v>
      </c>
      <c r="B74" s="32" t="s">
        <v>48</v>
      </c>
    </row>
    <row r="75" s="24" customFormat="1" ht="12.75">
      <c r="B75" s="24" t="s">
        <v>169</v>
      </c>
    </row>
    <row r="76" s="24" customFormat="1" ht="12.75">
      <c r="B76" s="24" t="s">
        <v>289</v>
      </c>
    </row>
    <row r="77" s="32" customFormat="1" ht="12.75"/>
    <row r="78" s="24" customFormat="1" ht="12.75">
      <c r="B78" s="24" t="s">
        <v>170</v>
      </c>
    </row>
    <row r="79" s="24" customFormat="1" ht="12.75"/>
    <row r="80" spans="1:2" s="35" customFormat="1" ht="12.75">
      <c r="A80" s="56" t="s">
        <v>84</v>
      </c>
      <c r="B80" s="56" t="s">
        <v>102</v>
      </c>
    </row>
    <row r="81" spans="2:7" s="35" customFormat="1" ht="12.75">
      <c r="B81" s="30" t="s">
        <v>272</v>
      </c>
      <c r="C81" s="30"/>
      <c r="D81" s="30"/>
      <c r="E81" s="30"/>
      <c r="F81" s="30"/>
      <c r="G81" s="30"/>
    </row>
    <row r="82" spans="2:7" s="35" customFormat="1" ht="12.75">
      <c r="B82" s="30" t="s">
        <v>273</v>
      </c>
      <c r="C82" s="30"/>
      <c r="D82" s="30"/>
      <c r="E82" s="30"/>
      <c r="F82" s="30"/>
      <c r="G82" s="30"/>
    </row>
    <row r="83" s="35" customFormat="1" ht="12.75">
      <c r="B83" s="30" t="s">
        <v>271</v>
      </c>
    </row>
    <row r="84" s="35" customFormat="1" ht="12.75"/>
    <row r="85" s="35" customFormat="1" ht="12.75"/>
    <row r="86" s="35" customFormat="1" ht="12.75"/>
    <row r="87" s="35" customFormat="1" ht="12.75">
      <c r="A87" s="138"/>
    </row>
    <row r="88" s="35" customFormat="1" ht="12.75"/>
    <row r="89" s="35" customFormat="1" ht="12.75"/>
    <row r="90" s="35" customFormat="1" ht="12.75"/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52">
      <selection activeCell="E160" sqref="E160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1.7109375" style="8" customWidth="1"/>
    <col min="6" max="6" width="11.7109375" style="0" customWidth="1"/>
    <col min="7" max="7" width="14.28125" style="0" customWidth="1"/>
  </cols>
  <sheetData>
    <row r="1" spans="1:5" s="6" customFormat="1" ht="12.75">
      <c r="A1" s="27" t="s">
        <v>23</v>
      </c>
      <c r="B1" s="3"/>
      <c r="C1" s="24"/>
      <c r="E1" s="24"/>
    </row>
    <row r="2" spans="1:5" s="6" customFormat="1" ht="12.75">
      <c r="A2" s="27" t="s">
        <v>1</v>
      </c>
      <c r="B2" s="3"/>
      <c r="C2" s="24"/>
      <c r="E2" s="24"/>
    </row>
    <row r="3" spans="2:5" s="6" customFormat="1" ht="12.75">
      <c r="B3" s="3"/>
      <c r="C3" s="24"/>
      <c r="E3" s="24"/>
    </row>
    <row r="4" spans="1:5" s="6" customFormat="1" ht="12.75">
      <c r="A4" s="32" t="s">
        <v>80</v>
      </c>
      <c r="B4"/>
      <c r="C4" s="24"/>
      <c r="E4" s="24"/>
    </row>
    <row r="5" spans="1:5" s="6" customFormat="1" ht="12.75">
      <c r="A5" s="32" t="s">
        <v>81</v>
      </c>
      <c r="B5" s="3"/>
      <c r="C5" s="24"/>
      <c r="E5" s="24"/>
    </row>
    <row r="6" spans="1:7" s="49" customFormat="1" ht="13.5" thickBot="1">
      <c r="A6" s="139"/>
      <c r="B6" s="140"/>
      <c r="C6" s="141"/>
      <c r="D6" s="142"/>
      <c r="E6" s="141"/>
      <c r="F6" s="142"/>
      <c r="G6" s="142"/>
    </row>
    <row r="7" s="24" customFormat="1" ht="12.75"/>
    <row r="8" spans="1:2" s="143" customFormat="1" ht="12.75">
      <c r="A8" s="143" t="s">
        <v>49</v>
      </c>
      <c r="B8" s="143" t="s">
        <v>50</v>
      </c>
    </row>
    <row r="9" s="42" customFormat="1" ht="12.75">
      <c r="B9" s="144" t="s">
        <v>305</v>
      </c>
    </row>
    <row r="10" s="42" customFormat="1" ht="12.75">
      <c r="B10" s="144" t="s">
        <v>274</v>
      </c>
    </row>
    <row r="11" s="42" customFormat="1" ht="12.75">
      <c r="B11" s="144" t="s">
        <v>306</v>
      </c>
    </row>
    <row r="12" s="42" customFormat="1" ht="12.75">
      <c r="B12" s="144" t="s">
        <v>307</v>
      </c>
    </row>
    <row r="13" s="42" customFormat="1" ht="12.75">
      <c r="B13" s="144" t="s">
        <v>308</v>
      </c>
    </row>
    <row r="14" s="42" customFormat="1" ht="12.75">
      <c r="B14" s="144" t="s">
        <v>309</v>
      </c>
    </row>
    <row r="15" s="42" customFormat="1" ht="12.75">
      <c r="B15" s="144"/>
    </row>
    <row r="16" spans="1:10" s="43" customFormat="1" ht="12.75">
      <c r="A16" s="143" t="s">
        <v>51</v>
      </c>
      <c r="B16" s="143" t="s">
        <v>52</v>
      </c>
      <c r="C16" s="143"/>
      <c r="D16" s="126"/>
      <c r="E16" s="143"/>
      <c r="F16" s="126"/>
      <c r="G16" s="126"/>
      <c r="H16" s="126"/>
      <c r="I16" s="126"/>
      <c r="J16" s="126"/>
    </row>
    <row r="17" spans="1:5" s="43" customFormat="1" ht="12.75">
      <c r="A17" s="42"/>
      <c r="B17" s="144" t="s">
        <v>275</v>
      </c>
      <c r="C17" s="42"/>
      <c r="E17" s="42"/>
    </row>
    <row r="18" spans="1:5" s="43" customFormat="1" ht="12.75">
      <c r="A18" s="42"/>
      <c r="B18" s="144" t="s">
        <v>321</v>
      </c>
      <c r="C18" s="42"/>
      <c r="E18" s="42"/>
    </row>
    <row r="19" spans="1:10" s="143" customFormat="1" ht="12.75">
      <c r="A19" s="42"/>
      <c r="B19" s="156" t="s">
        <v>322</v>
      </c>
      <c r="C19" s="42"/>
      <c r="D19" s="43"/>
      <c r="E19" s="42"/>
      <c r="F19" s="43"/>
      <c r="G19" s="43"/>
      <c r="H19" s="43"/>
      <c r="I19" s="43"/>
      <c r="J19" s="43"/>
    </row>
    <row r="20" spans="1:10" s="143" customFormat="1" ht="12.75">
      <c r="A20" s="42"/>
      <c r="B20" s="42"/>
      <c r="C20" s="42"/>
      <c r="D20" s="43"/>
      <c r="E20" s="42"/>
      <c r="F20" s="43"/>
      <c r="G20" s="43"/>
      <c r="H20" s="43"/>
      <c r="I20" s="43"/>
      <c r="J20" s="43"/>
    </row>
    <row r="21" spans="1:10" s="42" customFormat="1" ht="12.75">
      <c r="A21" s="143" t="s">
        <v>53</v>
      </c>
      <c r="B21" s="143" t="s">
        <v>54</v>
      </c>
      <c r="C21" s="143"/>
      <c r="D21" s="126"/>
      <c r="E21" s="143"/>
      <c r="F21" s="126"/>
      <c r="G21" s="126"/>
      <c r="H21" s="126"/>
      <c r="I21" s="126"/>
      <c r="J21" s="126"/>
    </row>
    <row r="22" spans="2:10" s="8" customFormat="1" ht="12.75">
      <c r="B22" s="8" t="s">
        <v>55</v>
      </c>
      <c r="D22"/>
      <c r="F22"/>
      <c r="G22"/>
      <c r="H22"/>
      <c r="I22"/>
      <c r="J22"/>
    </row>
    <row r="23" spans="2:10" s="8" customFormat="1" ht="12.75">
      <c r="B23" s="8" t="s">
        <v>290</v>
      </c>
      <c r="D23"/>
      <c r="F23"/>
      <c r="G23"/>
      <c r="H23"/>
      <c r="I23"/>
      <c r="J23"/>
    </row>
    <row r="24" spans="4:10" s="8" customFormat="1" ht="12.75">
      <c r="D24"/>
      <c r="F24"/>
      <c r="G24"/>
      <c r="H24"/>
      <c r="I24"/>
      <c r="J24"/>
    </row>
    <row r="25" spans="4:10" s="8" customFormat="1" ht="12.75">
      <c r="D25"/>
      <c r="F25"/>
      <c r="G25"/>
      <c r="H25"/>
      <c r="I25"/>
      <c r="J25"/>
    </row>
    <row r="26" spans="1:10" s="8" customFormat="1" ht="12.75">
      <c r="A26" s="99" t="s">
        <v>56</v>
      </c>
      <c r="B26" s="99" t="s">
        <v>57</v>
      </c>
      <c r="C26" s="99"/>
      <c r="D26" s="99"/>
      <c r="E26" s="99"/>
      <c r="F26" s="99"/>
      <c r="G26" s="99"/>
      <c r="H26" s="99"/>
      <c r="I26" s="99"/>
      <c r="J26" s="99"/>
    </row>
    <row r="27" s="8" customFormat="1" ht="12.75">
      <c r="B27" s="8" t="s">
        <v>58</v>
      </c>
    </row>
    <row r="28" s="8" customFormat="1" ht="12.75"/>
    <row r="29" spans="1:2" s="8" customFormat="1" ht="12.75">
      <c r="A29" s="143" t="s">
        <v>59</v>
      </c>
      <c r="B29" s="99" t="s">
        <v>205</v>
      </c>
    </row>
    <row r="30" s="8" customFormat="1" ht="12.75">
      <c r="B30" s="8" t="s">
        <v>310</v>
      </c>
    </row>
    <row r="31" s="8" customFormat="1" ht="12.75"/>
    <row r="32" spans="4:7" s="8" customFormat="1" ht="12.75">
      <c r="D32" s="145" t="s">
        <v>101</v>
      </c>
      <c r="E32" s="145"/>
      <c r="F32" s="145" t="s">
        <v>218</v>
      </c>
      <c r="G32" s="145"/>
    </row>
    <row r="33" spans="4:7" s="8" customFormat="1" ht="12.75">
      <c r="D33" s="146" t="s">
        <v>217</v>
      </c>
      <c r="E33" s="145"/>
      <c r="F33" s="146" t="s">
        <v>217</v>
      </c>
      <c r="G33" s="145"/>
    </row>
    <row r="34" spans="4:7" s="8" customFormat="1" ht="12.75">
      <c r="D34" s="147">
        <v>2011</v>
      </c>
      <c r="E34" s="45">
        <v>2010</v>
      </c>
      <c r="F34" s="147">
        <v>2011</v>
      </c>
      <c r="G34" s="45">
        <v>2010</v>
      </c>
    </row>
    <row r="35" spans="4:7" s="8" customFormat="1" ht="12.75">
      <c r="D35" s="147" t="s">
        <v>26</v>
      </c>
      <c r="E35" s="147" t="s">
        <v>26</v>
      </c>
      <c r="F35" s="147" t="s">
        <v>26</v>
      </c>
      <c r="G35" s="147" t="s">
        <v>26</v>
      </c>
    </row>
    <row r="36" s="8" customFormat="1" ht="12.75"/>
    <row r="37" s="8" customFormat="1" ht="12.75"/>
    <row r="38" s="8" customFormat="1" ht="12.75">
      <c r="B38" s="8" t="s">
        <v>312</v>
      </c>
    </row>
    <row r="39" spans="2:7" s="8" customFormat="1" ht="12.75">
      <c r="B39" s="8" t="s">
        <v>311</v>
      </c>
      <c r="D39" s="155">
        <v>209</v>
      </c>
      <c r="E39" s="155">
        <v>153</v>
      </c>
      <c r="F39" s="155">
        <v>758</v>
      </c>
      <c r="G39" s="155">
        <v>381</v>
      </c>
    </row>
    <row r="40" spans="2:7" s="8" customFormat="1" ht="12.75">
      <c r="B40" s="8" t="s">
        <v>313</v>
      </c>
      <c r="D40" s="155">
        <v>4</v>
      </c>
      <c r="E40" s="155">
        <v>4</v>
      </c>
      <c r="F40" s="155">
        <v>18</v>
      </c>
      <c r="G40" s="155">
        <v>18</v>
      </c>
    </row>
    <row r="41" spans="2:7" s="8" customFormat="1" ht="12.75">
      <c r="B41" s="8" t="s">
        <v>292</v>
      </c>
      <c r="D41" s="155">
        <v>-63</v>
      </c>
      <c r="E41" s="155">
        <v>-101</v>
      </c>
      <c r="F41" s="155">
        <v>-265</v>
      </c>
      <c r="G41" s="155">
        <v>-267</v>
      </c>
    </row>
    <row r="42" spans="2:7" s="8" customFormat="1" ht="12.75">
      <c r="B42" s="8" t="s">
        <v>314</v>
      </c>
      <c r="D42" s="155">
        <v>0</v>
      </c>
      <c r="E42" s="155">
        <v>450</v>
      </c>
      <c r="F42" s="155">
        <v>0</v>
      </c>
      <c r="G42" s="155">
        <v>450</v>
      </c>
    </row>
    <row r="43" spans="2:7" s="8" customFormat="1" ht="12.75">
      <c r="B43" s="8" t="s">
        <v>315</v>
      </c>
      <c r="D43" s="155"/>
      <c r="E43" s="155"/>
      <c r="F43" s="155"/>
      <c r="G43" s="155"/>
    </row>
    <row r="44" spans="2:7" s="8" customFormat="1" ht="12.75">
      <c r="B44" s="8" t="s">
        <v>316</v>
      </c>
      <c r="D44" s="155">
        <v>0</v>
      </c>
      <c r="E44" s="155">
        <v>0</v>
      </c>
      <c r="F44" s="155">
        <v>-817</v>
      </c>
      <c r="G44" s="155">
        <v>-288</v>
      </c>
    </row>
    <row r="45" spans="2:7" s="8" customFormat="1" ht="12.75">
      <c r="B45" s="8" t="s">
        <v>317</v>
      </c>
      <c r="D45" s="155">
        <v>0</v>
      </c>
      <c r="E45" s="155">
        <v>0</v>
      </c>
      <c r="F45" s="155">
        <v>-86</v>
      </c>
      <c r="G45" s="155">
        <v>-175</v>
      </c>
    </row>
    <row r="46" spans="2:7" s="8" customFormat="1" ht="12.75">
      <c r="B46" s="8" t="s">
        <v>318</v>
      </c>
      <c r="D46" s="155">
        <v>0</v>
      </c>
      <c r="E46" s="155">
        <v>0</v>
      </c>
      <c r="F46" s="155">
        <v>0</v>
      </c>
      <c r="G46" s="155">
        <v>-408</v>
      </c>
    </row>
    <row r="47" spans="4:7" s="8" customFormat="1" ht="12.75">
      <c r="D47" s="155"/>
      <c r="E47" s="155"/>
      <c r="F47" s="155"/>
      <c r="G47" s="155"/>
    </row>
    <row r="48" spans="4:7" s="8" customFormat="1" ht="12.75">
      <c r="D48" s="155"/>
      <c r="E48" s="155"/>
      <c r="F48" s="155"/>
      <c r="G48" s="155"/>
    </row>
    <row r="49" spans="4:7" s="8" customFormat="1" ht="12.75">
      <c r="D49" s="155"/>
      <c r="E49" s="155"/>
      <c r="F49" s="155"/>
      <c r="G49" s="155"/>
    </row>
    <row r="50" spans="4:7" s="8" customFormat="1" ht="12.75">
      <c r="D50" s="155"/>
      <c r="E50" s="155"/>
      <c r="F50" s="155"/>
      <c r="G50" s="155"/>
    </row>
    <row r="51" s="8" customFormat="1" ht="12.75"/>
    <row r="52" s="8" customFormat="1" ht="12.75"/>
    <row r="53" s="8" customFormat="1" ht="12.75"/>
    <row r="54" s="8" customFormat="1" ht="12.75">
      <c r="B54" s="8" t="s">
        <v>319</v>
      </c>
    </row>
    <row r="55" s="8" customFormat="1" ht="12.75"/>
    <row r="56" spans="1:2" s="8" customFormat="1" ht="13.5" customHeight="1">
      <c r="A56" s="143" t="s">
        <v>62</v>
      </c>
      <c r="B56" s="99" t="s">
        <v>3</v>
      </c>
    </row>
    <row r="57" spans="2:7" s="8" customFormat="1" ht="12.75">
      <c r="B57"/>
      <c r="D57" s="145" t="s">
        <v>101</v>
      </c>
      <c r="E57" s="145"/>
      <c r="F57" s="145" t="s">
        <v>218</v>
      </c>
      <c r="G57" s="145"/>
    </row>
    <row r="58" spans="2:7" s="8" customFormat="1" ht="12.75">
      <c r="B58" s="8" t="s">
        <v>60</v>
      </c>
      <c r="C58"/>
      <c r="D58" s="146" t="s">
        <v>217</v>
      </c>
      <c r="E58" s="145"/>
      <c r="F58" s="146" t="s">
        <v>217</v>
      </c>
      <c r="G58" s="145"/>
    </row>
    <row r="59" spans="2:7" s="8" customFormat="1" ht="12.75">
      <c r="B59" t="s">
        <v>61</v>
      </c>
      <c r="C59"/>
      <c r="D59" s="147">
        <v>2011</v>
      </c>
      <c r="E59" s="45">
        <v>2010</v>
      </c>
      <c r="F59" s="147">
        <v>2011</v>
      </c>
      <c r="G59" s="45">
        <v>2010</v>
      </c>
    </row>
    <row r="60" spans="3:7" s="8" customFormat="1" ht="12.75">
      <c r="C60"/>
      <c r="D60" s="147" t="s">
        <v>26</v>
      </c>
      <c r="E60" s="147" t="s">
        <v>26</v>
      </c>
      <c r="F60" s="147" t="s">
        <v>26</v>
      </c>
      <c r="G60" s="147" t="s">
        <v>26</v>
      </c>
    </row>
    <row r="61" spans="2:5" s="8" customFormat="1" ht="12.75">
      <c r="B61" s="24" t="s">
        <v>82</v>
      </c>
      <c r="C61"/>
      <c r="E61"/>
    </row>
    <row r="62" spans="1:10" s="42" customFormat="1" ht="12.75">
      <c r="A62" s="8"/>
      <c r="B62" s="44" t="s">
        <v>167</v>
      </c>
      <c r="C62"/>
      <c r="D62" s="81">
        <v>1971</v>
      </c>
      <c r="E62" s="34">
        <v>1586</v>
      </c>
      <c r="F62" s="81">
        <v>8560</v>
      </c>
      <c r="G62" s="34">
        <v>6760</v>
      </c>
      <c r="H62" s="8"/>
      <c r="I62" s="8"/>
      <c r="J62" s="8"/>
    </row>
    <row r="63" spans="1:10" s="42" customFormat="1" ht="12.75">
      <c r="A63" s="8"/>
      <c r="B63" s="44" t="s">
        <v>166</v>
      </c>
      <c r="C63"/>
      <c r="D63" s="122">
        <v>-7</v>
      </c>
      <c r="E63" s="15"/>
      <c r="F63" s="122">
        <v>-149</v>
      </c>
      <c r="G63" s="15">
        <v>-165</v>
      </c>
      <c r="H63" s="8"/>
      <c r="I63" s="8"/>
      <c r="J63" s="8"/>
    </row>
    <row r="64" spans="1:10" s="35" customFormat="1" ht="12.75">
      <c r="A64" s="24"/>
      <c r="B64" s="44"/>
      <c r="C64" s="6"/>
      <c r="D64" s="81">
        <f>SUM(D62:D63)</f>
        <v>1964</v>
      </c>
      <c r="E64" s="81">
        <f>SUM(E62:E63)</f>
        <v>1586</v>
      </c>
      <c r="F64" s="81">
        <f>SUM(F62:F63)</f>
        <v>8411</v>
      </c>
      <c r="G64" s="81">
        <f>SUM(G62:G63)</f>
        <v>6595</v>
      </c>
      <c r="H64" s="24"/>
      <c r="I64" s="24"/>
      <c r="J64" s="24"/>
    </row>
    <row r="65" spans="1:10" s="35" customFormat="1" ht="12.75">
      <c r="A65" s="24"/>
      <c r="B65" s="44"/>
      <c r="C65" s="6"/>
      <c r="D65" s="81"/>
      <c r="E65" s="81"/>
      <c r="F65" s="81"/>
      <c r="G65" s="81"/>
      <c r="H65" s="24"/>
      <c r="I65" s="24"/>
      <c r="J65" s="24"/>
    </row>
    <row r="66" spans="1:10" s="42" customFormat="1" ht="12.75">
      <c r="A66" s="8"/>
      <c r="B66" s="29" t="s">
        <v>223</v>
      </c>
      <c r="C66"/>
      <c r="D66" s="81"/>
      <c r="E66" s="34"/>
      <c r="F66" s="81"/>
      <c r="G66" s="81"/>
      <c r="H66" s="8"/>
      <c r="I66" s="8"/>
      <c r="J66" s="8"/>
    </row>
    <row r="67" spans="1:10" s="42" customFormat="1" ht="12.75">
      <c r="A67" s="8"/>
      <c r="B67" s="44" t="s">
        <v>167</v>
      </c>
      <c r="C67"/>
      <c r="D67" s="81">
        <v>217</v>
      </c>
      <c r="E67" s="34">
        <v>145</v>
      </c>
      <c r="F67" s="81">
        <v>217</v>
      </c>
      <c r="G67" s="81">
        <v>145</v>
      </c>
      <c r="H67" s="8"/>
      <c r="I67" s="8"/>
      <c r="J67" s="8"/>
    </row>
    <row r="68" spans="1:10" s="42" customFormat="1" ht="12" customHeight="1">
      <c r="A68" s="8"/>
      <c r="B68" s="44" t="s">
        <v>166</v>
      </c>
      <c r="C68"/>
      <c r="D68" s="81"/>
      <c r="E68" s="34"/>
      <c r="F68" s="81"/>
      <c r="G68" s="81"/>
      <c r="H68" s="8"/>
      <c r="I68" s="8"/>
      <c r="J68" s="8"/>
    </row>
    <row r="69" spans="1:10" s="42" customFormat="1" ht="14.25" customHeight="1" thickBot="1">
      <c r="A69" s="8"/>
      <c r="B69" s="44"/>
      <c r="C69"/>
      <c r="D69" s="33">
        <f>SUM(D64:D68)</f>
        <v>2181</v>
      </c>
      <c r="E69" s="33">
        <f>SUM(E64:E68)</f>
        <v>1731</v>
      </c>
      <c r="F69" s="33">
        <f>SUM(F64:F68)</f>
        <v>8628</v>
      </c>
      <c r="G69" s="33">
        <f>SUM(G64:G68)</f>
        <v>6740</v>
      </c>
      <c r="H69" s="8"/>
      <c r="I69" s="8"/>
      <c r="J69" s="8"/>
    </row>
    <row r="70" spans="1:10" s="42" customFormat="1" ht="11.25" customHeight="1" thickTop="1">
      <c r="A70" s="8"/>
      <c r="B70" s="44"/>
      <c r="C70"/>
      <c r="D70" s="81"/>
      <c r="E70" s="34"/>
      <c r="F70" s="81"/>
      <c r="G70" s="81"/>
      <c r="H70" s="8"/>
      <c r="I70" s="8"/>
      <c r="J70" s="8"/>
    </row>
    <row r="71" spans="1:10" s="42" customFormat="1" ht="11.25" customHeight="1">
      <c r="A71" s="8"/>
      <c r="B71" s="44"/>
      <c r="C71"/>
      <c r="D71" s="81"/>
      <c r="E71" s="34"/>
      <c r="F71" s="81"/>
      <c r="G71" s="81"/>
      <c r="H71" s="8"/>
      <c r="I71" s="8"/>
      <c r="J71" s="8"/>
    </row>
    <row r="72" spans="1:10" s="24" customFormat="1" ht="12.75">
      <c r="A72" s="99" t="s">
        <v>63</v>
      </c>
      <c r="B72" s="99" t="s">
        <v>66</v>
      </c>
      <c r="C72" s="99"/>
      <c r="D72" s="99"/>
      <c r="E72" s="99"/>
      <c r="F72" s="99"/>
      <c r="G72" s="99"/>
      <c r="H72" s="99"/>
      <c r="I72" s="99"/>
      <c r="J72" s="99"/>
    </row>
    <row r="73" spans="1:10" s="24" customFormat="1" ht="12.75">
      <c r="A73" s="8"/>
      <c r="B73" s="8" t="s">
        <v>147</v>
      </c>
      <c r="C73" s="8"/>
      <c r="D73" s="8"/>
      <c r="E73" s="8"/>
      <c r="F73" s="8"/>
      <c r="G73" s="8"/>
      <c r="H73" s="8"/>
      <c r="I73" s="8"/>
      <c r="J73" s="8"/>
    </row>
    <row r="74" spans="1:10" s="6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s="102" customFormat="1" ht="12.75">
      <c r="A75" s="143" t="s">
        <v>65</v>
      </c>
      <c r="B75" s="143" t="s">
        <v>116</v>
      </c>
      <c r="C75" s="42"/>
      <c r="D75" s="42"/>
      <c r="E75" s="42"/>
      <c r="F75" s="42"/>
      <c r="G75" s="42"/>
      <c r="H75" s="42"/>
      <c r="I75" s="42"/>
      <c r="J75" s="42"/>
    </row>
    <row r="76" spans="1:10" s="6" customFormat="1" ht="12.75">
      <c r="A76" s="8"/>
      <c r="B76" s="8" t="s">
        <v>148</v>
      </c>
      <c r="C76" s="8"/>
      <c r="D76" s="8"/>
      <c r="E76" s="8"/>
      <c r="F76" s="8"/>
      <c r="G76" s="8"/>
      <c r="H76" s="8"/>
      <c r="I76" s="8"/>
      <c r="J76" s="8"/>
    </row>
    <row r="77" spans="1:10" s="6" customFormat="1" ht="12.75">
      <c r="A77" s="8"/>
      <c r="B77" s="8" t="s">
        <v>149</v>
      </c>
      <c r="C77" s="8"/>
      <c r="D77" s="8"/>
      <c r="E77" s="42"/>
      <c r="F77" s="8"/>
      <c r="G77" s="8"/>
      <c r="H77" s="8"/>
      <c r="I77" s="8"/>
      <c r="J77" s="8"/>
    </row>
    <row r="78" spans="1:10" s="6" customFormat="1" ht="12.75">
      <c r="A78" s="8"/>
      <c r="B78" s="8"/>
      <c r="C78" s="8"/>
      <c r="D78" s="8"/>
      <c r="E78" s="42"/>
      <c r="F78" s="8"/>
      <c r="G78" s="8"/>
      <c r="H78" s="8"/>
      <c r="I78" s="8"/>
      <c r="J78" s="8"/>
    </row>
    <row r="79" spans="1:10" s="6" customFormat="1" ht="12.75">
      <c r="A79" s="24"/>
      <c r="B79" s="31"/>
      <c r="C79" s="24"/>
      <c r="D79" s="24"/>
      <c r="E79" s="82" t="s">
        <v>64</v>
      </c>
      <c r="F79" s="24"/>
      <c r="G79"/>
      <c r="H79" s="24"/>
      <c r="I79" s="24"/>
      <c r="J79" s="24"/>
    </row>
    <row r="80" spans="1:10" s="6" customFormat="1" ht="12.75">
      <c r="A80" s="24"/>
      <c r="B80" s="24" t="s">
        <v>151</v>
      </c>
      <c r="C80" s="24"/>
      <c r="D80" s="24"/>
      <c r="E80" s="148"/>
      <c r="F80" s="24"/>
      <c r="G80"/>
      <c r="H80" s="24"/>
      <c r="I80" s="24"/>
      <c r="J80" s="24"/>
    </row>
    <row r="81" spans="2:7" s="6" customFormat="1" ht="12.75">
      <c r="B81" s="28" t="s">
        <v>150</v>
      </c>
      <c r="C81" s="24"/>
      <c r="E81" s="86">
        <v>571</v>
      </c>
      <c r="G81"/>
    </row>
    <row r="82" spans="2:7" s="6" customFormat="1" ht="12.75">
      <c r="B82" s="24" t="s">
        <v>168</v>
      </c>
      <c r="C82" s="24"/>
      <c r="E82" s="86">
        <v>5196</v>
      </c>
      <c r="G82"/>
    </row>
    <row r="83" spans="2:7" s="6" customFormat="1" ht="12.75">
      <c r="B83" s="24" t="s">
        <v>176</v>
      </c>
      <c r="C83" s="24"/>
      <c r="E83" s="86">
        <v>10</v>
      </c>
      <c r="G83"/>
    </row>
    <row r="84" spans="2:7" s="6" customFormat="1" ht="13.5" thickBot="1">
      <c r="B84" s="24" t="s">
        <v>19</v>
      </c>
      <c r="C84" s="24"/>
      <c r="E84" s="87">
        <f>SUM(E81:E83)</f>
        <v>5777</v>
      </c>
      <c r="G84"/>
    </row>
    <row r="85" spans="1:10" ht="13.5" thickTop="1">
      <c r="A85" s="6"/>
      <c r="B85" s="24"/>
      <c r="C85" s="24"/>
      <c r="D85" s="6"/>
      <c r="E85" s="86"/>
      <c r="F85" s="6"/>
      <c r="H85" s="6"/>
      <c r="I85" s="6"/>
      <c r="J85" s="6"/>
    </row>
    <row r="86" spans="1:10" ht="12.75">
      <c r="A86" s="6"/>
      <c r="B86" s="24" t="s">
        <v>152</v>
      </c>
      <c r="C86" s="24"/>
      <c r="D86" s="6"/>
      <c r="E86" s="86"/>
      <c r="F86" s="149"/>
      <c r="H86" s="6"/>
      <c r="I86" s="6"/>
      <c r="J86" s="6"/>
    </row>
    <row r="87" spans="1:10" s="126" customFormat="1" ht="12.75">
      <c r="A87" s="6"/>
      <c r="B87" s="28" t="s">
        <v>150</v>
      </c>
      <c r="C87" s="24"/>
      <c r="D87" s="6"/>
      <c r="E87" s="86">
        <v>0</v>
      </c>
      <c r="F87" s="6"/>
      <c r="G87"/>
      <c r="H87" s="6"/>
      <c r="I87" s="6"/>
      <c r="J87" s="6"/>
    </row>
    <row r="88" spans="1:10" s="43" customFormat="1" ht="12.75">
      <c r="A88" s="6"/>
      <c r="B88" s="24" t="s">
        <v>168</v>
      </c>
      <c r="C88" s="24"/>
      <c r="D88" s="6"/>
      <c r="E88" s="86">
        <v>8629</v>
      </c>
      <c r="F88" s="128"/>
      <c r="G88" s="127"/>
      <c r="H88" s="128"/>
      <c r="I88" s="128"/>
      <c r="J88" s="128"/>
    </row>
    <row r="89" spans="1:10" s="43" customFormat="1" ht="12.75">
      <c r="A89" s="6"/>
      <c r="B89" s="24" t="s">
        <v>176</v>
      </c>
      <c r="C89" s="24"/>
      <c r="D89" s="6"/>
      <c r="E89" s="86">
        <v>0</v>
      </c>
      <c r="F89" s="6"/>
      <c r="G89"/>
      <c r="H89" s="6"/>
      <c r="I89" s="6"/>
      <c r="J89" s="6"/>
    </row>
    <row r="90" spans="1:10" ht="13.5" thickBot="1">
      <c r="A90" s="6"/>
      <c r="B90" s="24" t="s">
        <v>19</v>
      </c>
      <c r="C90" s="24"/>
      <c r="D90" s="6"/>
      <c r="E90" s="150">
        <f>SUM(E87:E89)</f>
        <v>8629</v>
      </c>
      <c r="F90" s="6"/>
      <c r="H90" s="6"/>
      <c r="I90" s="6"/>
      <c r="J90" s="6"/>
    </row>
    <row r="91" spans="1:10" ht="13.5" thickTop="1">
      <c r="A91" s="6"/>
      <c r="B91" s="24"/>
      <c r="C91" s="24"/>
      <c r="D91" s="6"/>
      <c r="E91" s="86"/>
      <c r="F91" s="6"/>
      <c r="H91" s="6"/>
      <c r="I91" s="6"/>
      <c r="J91" s="6"/>
    </row>
    <row r="92" spans="1:5" ht="12.75">
      <c r="A92" s="6"/>
      <c r="B92" s="6" t="s">
        <v>68</v>
      </c>
      <c r="E92" s="42"/>
    </row>
    <row r="93" spans="1:5" ht="12.75">
      <c r="A93" s="6"/>
      <c r="B93" s="8"/>
      <c r="E93" s="42"/>
    </row>
    <row r="94" spans="1:5" ht="12.75">
      <c r="A94" s="6"/>
      <c r="B94" s="8"/>
      <c r="E94" s="42"/>
    </row>
    <row r="95" spans="1:5" ht="12.75">
      <c r="A95" s="6"/>
      <c r="B95" s="8"/>
      <c r="E95" s="42"/>
    </row>
    <row r="96" spans="1:5" ht="12.75">
      <c r="A96" s="6"/>
      <c r="B96" s="8"/>
      <c r="E96" s="42"/>
    </row>
    <row r="97" spans="1:5" ht="12.75">
      <c r="A97" s="6"/>
      <c r="B97" s="8"/>
      <c r="E97" s="42"/>
    </row>
    <row r="98" spans="1:5" ht="12.75">
      <c r="A98" s="6"/>
      <c r="B98" s="8"/>
      <c r="E98" s="42"/>
    </row>
    <row r="99" spans="1:5" ht="12.75">
      <c r="A99" s="6"/>
      <c r="B99" s="103" t="s">
        <v>320</v>
      </c>
      <c r="E99" s="42"/>
    </row>
    <row r="100" spans="1:5" ht="12.75">
      <c r="A100" s="6"/>
      <c r="B100" s="8"/>
      <c r="E100" s="42"/>
    </row>
    <row r="101" spans="1:10" s="43" customFormat="1" ht="12.75">
      <c r="A101" s="143" t="s">
        <v>67</v>
      </c>
      <c r="B101" s="126" t="s">
        <v>71</v>
      </c>
      <c r="C101" s="143"/>
      <c r="D101" s="126"/>
      <c r="E101" s="143"/>
      <c r="F101" s="126"/>
      <c r="G101" s="126"/>
      <c r="H101" s="126"/>
      <c r="I101" s="126"/>
      <c r="J101" s="126"/>
    </row>
    <row r="102" spans="1:10" s="43" customFormat="1" ht="12.75">
      <c r="A102" s="144" t="s">
        <v>276</v>
      </c>
      <c r="B102" s="43" t="s">
        <v>171</v>
      </c>
      <c r="C102" s="42"/>
      <c r="E102" s="42"/>
      <c r="H102"/>
      <c r="I102"/>
      <c r="J102"/>
    </row>
    <row r="103" spans="1:7" ht="12.75">
      <c r="A103" s="8"/>
      <c r="B103" s="43" t="s">
        <v>172</v>
      </c>
      <c r="C103" s="42"/>
      <c r="D103" s="43"/>
      <c r="E103" s="42"/>
      <c r="F103" s="43"/>
      <c r="G103" s="43"/>
    </row>
    <row r="104" spans="1:7" ht="12.75">
      <c r="A104" s="8"/>
      <c r="B104" s="43" t="s">
        <v>180</v>
      </c>
      <c r="C104" s="42"/>
      <c r="D104" s="43"/>
      <c r="E104" s="42"/>
      <c r="F104" s="43"/>
      <c r="G104" s="43"/>
    </row>
    <row r="105" spans="1:7" ht="12.75">
      <c r="A105" s="8"/>
      <c r="B105" s="43" t="s">
        <v>181</v>
      </c>
      <c r="C105" s="42"/>
      <c r="D105" s="43"/>
      <c r="E105" s="42"/>
      <c r="F105" s="43"/>
      <c r="G105" s="43"/>
    </row>
    <row r="106" spans="1:10" s="45" customFormat="1" ht="12.75">
      <c r="A106" s="8"/>
      <c r="B106" s="43" t="s">
        <v>182</v>
      </c>
      <c r="C106" s="42"/>
      <c r="D106" s="43"/>
      <c r="E106" s="42"/>
      <c r="F106" s="43"/>
      <c r="G106" s="43"/>
      <c r="H106"/>
      <c r="I106"/>
      <c r="J106"/>
    </row>
    <row r="107" spans="1:10" s="45" customFormat="1" ht="12.75">
      <c r="A107" s="8"/>
      <c r="B107" s="43" t="s">
        <v>200</v>
      </c>
      <c r="C107" s="42"/>
      <c r="D107" s="43"/>
      <c r="E107" s="42"/>
      <c r="F107" s="43"/>
      <c r="G107" s="43"/>
      <c r="H107"/>
      <c r="I107"/>
      <c r="J107"/>
    </row>
    <row r="108" spans="1:7" ht="12.75">
      <c r="A108" s="8"/>
      <c r="B108" s="103" t="s">
        <v>260</v>
      </c>
      <c r="C108" s="42"/>
      <c r="D108" s="43"/>
      <c r="E108" s="42"/>
      <c r="F108" s="43"/>
      <c r="G108" s="43"/>
    </row>
    <row r="109" spans="1:7" ht="12.75">
      <c r="A109" s="8"/>
      <c r="B109" s="43" t="s">
        <v>261</v>
      </c>
      <c r="C109" s="42"/>
      <c r="D109" s="43"/>
      <c r="E109" s="42"/>
      <c r="F109" s="43"/>
      <c r="G109" s="43"/>
    </row>
    <row r="110" spans="1:7" ht="12.75">
      <c r="A110" s="8"/>
      <c r="B110" s="43"/>
      <c r="C110" s="42"/>
      <c r="D110" s="43"/>
      <c r="E110" s="42"/>
      <c r="F110" s="43"/>
      <c r="G110" s="43"/>
    </row>
    <row r="111" spans="1:7" ht="12.75">
      <c r="A111" s="8"/>
      <c r="B111" s="43" t="s">
        <v>174</v>
      </c>
      <c r="C111" s="42"/>
      <c r="D111" s="43"/>
      <c r="E111" s="42"/>
      <c r="F111" s="43"/>
      <c r="G111" s="43"/>
    </row>
    <row r="112" spans="1:7" ht="12.75">
      <c r="A112" s="8"/>
      <c r="B112" s="43" t="s">
        <v>173</v>
      </c>
      <c r="C112" s="42"/>
      <c r="D112" s="43"/>
      <c r="E112" s="42"/>
      <c r="F112" s="43"/>
      <c r="G112" s="43"/>
    </row>
    <row r="113" spans="1:7" ht="12.75">
      <c r="A113" s="8"/>
      <c r="B113" s="43"/>
      <c r="C113" s="42"/>
      <c r="D113" s="43"/>
      <c r="E113" s="42"/>
      <c r="F113" s="43"/>
      <c r="G113" s="43"/>
    </row>
    <row r="114" spans="1:7" ht="12.75">
      <c r="A114" s="39" t="s">
        <v>277</v>
      </c>
      <c r="B114" s="43" t="s">
        <v>279</v>
      </c>
      <c r="C114" s="42"/>
      <c r="D114" s="43"/>
      <c r="E114" s="42"/>
      <c r="F114" s="43"/>
      <c r="G114" s="43"/>
    </row>
    <row r="115" spans="1:7" ht="12.75">
      <c r="A115" s="39"/>
      <c r="B115" s="43" t="s">
        <v>282</v>
      </c>
      <c r="C115" s="42"/>
      <c r="D115" s="43"/>
      <c r="E115" s="42"/>
      <c r="F115" s="43"/>
      <c r="G115" s="43"/>
    </row>
    <row r="116" spans="1:7" ht="12.75">
      <c r="A116" s="39"/>
      <c r="B116" s="43" t="s">
        <v>280</v>
      </c>
      <c r="C116" s="42"/>
      <c r="D116" s="43"/>
      <c r="E116" s="42"/>
      <c r="F116" s="43"/>
      <c r="G116" s="43"/>
    </row>
    <row r="117" spans="1:7" ht="12.75">
      <c r="A117" s="39"/>
      <c r="B117" s="43" t="s">
        <v>281</v>
      </c>
      <c r="C117" s="42"/>
      <c r="D117" s="43"/>
      <c r="E117" s="42"/>
      <c r="F117" s="43"/>
      <c r="G117" s="43"/>
    </row>
    <row r="118" spans="1:7" ht="12.75">
      <c r="A118" s="39"/>
      <c r="B118" s="43"/>
      <c r="C118" s="42"/>
      <c r="D118" s="43"/>
      <c r="E118" s="42"/>
      <c r="F118" s="43"/>
      <c r="G118" s="43"/>
    </row>
    <row r="119" ht="12.75">
      <c r="A119" s="8"/>
    </row>
    <row r="120" spans="1:10" s="43" customFormat="1" ht="12.75">
      <c r="A120" s="143" t="s">
        <v>69</v>
      </c>
      <c r="B120" s="126" t="s">
        <v>73</v>
      </c>
      <c r="C120" s="143"/>
      <c r="D120" s="126"/>
      <c r="E120" s="143"/>
      <c r="F120" s="126"/>
      <c r="G120" s="126"/>
      <c r="H120" s="126"/>
      <c r="I120" s="126"/>
      <c r="J120"/>
    </row>
    <row r="121" spans="1:10" s="43" customFormat="1" ht="12.75">
      <c r="A121" s="42"/>
      <c r="B121" s="103" t="s">
        <v>264</v>
      </c>
      <c r="C121" s="42"/>
      <c r="E121" s="42"/>
      <c r="J121"/>
    </row>
    <row r="122" spans="1:10" s="43" customFormat="1" ht="12.75">
      <c r="A122" s="8"/>
      <c r="B122" s="103" t="s">
        <v>266</v>
      </c>
      <c r="C122" s="8"/>
      <c r="D122"/>
      <c r="E122" s="8"/>
      <c r="F122"/>
      <c r="G122"/>
      <c r="H122"/>
      <c r="I122"/>
      <c r="J122"/>
    </row>
    <row r="123" spans="1:10" s="43" customFormat="1" ht="12.75">
      <c r="A123" s="8"/>
      <c r="B123" s="21" t="s">
        <v>265</v>
      </c>
      <c r="C123" s="8"/>
      <c r="D123"/>
      <c r="E123" s="8"/>
      <c r="F123"/>
      <c r="G123"/>
      <c r="H123"/>
      <c r="I123"/>
      <c r="J123"/>
    </row>
    <row r="124" spans="1:10" s="43" customFormat="1" ht="12.75">
      <c r="A124" s="8"/>
      <c r="B124"/>
      <c r="C124" s="8"/>
      <c r="D124"/>
      <c r="E124" s="8"/>
      <c r="F124"/>
      <c r="G124"/>
      <c r="H124"/>
      <c r="I124"/>
      <c r="J124"/>
    </row>
    <row r="125" spans="1:10" s="43" customFormat="1" ht="12.75">
      <c r="A125" s="99" t="s">
        <v>70</v>
      </c>
      <c r="B125" s="126" t="s">
        <v>210</v>
      </c>
      <c r="C125" s="42"/>
      <c r="E125" s="42"/>
      <c r="F125"/>
      <c r="G125"/>
      <c r="H125"/>
      <c r="I125"/>
      <c r="J125"/>
    </row>
    <row r="126" spans="1:10" s="43" customFormat="1" ht="12.75">
      <c r="A126" s="99"/>
      <c r="B126" s="126"/>
      <c r="C126" s="42"/>
      <c r="E126" s="42"/>
      <c r="F126"/>
      <c r="G126"/>
      <c r="H126"/>
      <c r="I126"/>
      <c r="J126"/>
    </row>
    <row r="127" spans="1:10" s="43" customFormat="1" ht="12.75">
      <c r="A127" s="8"/>
      <c r="C127" s="42"/>
      <c r="E127" s="38" t="s">
        <v>218</v>
      </c>
      <c r="F127" s="145"/>
      <c r="G127"/>
      <c r="H127"/>
      <c r="I127"/>
      <c r="J127"/>
    </row>
    <row r="128" spans="1:10" s="43" customFormat="1" ht="12.75">
      <c r="A128" s="8"/>
      <c r="C128" s="42"/>
      <c r="E128" s="134" t="s">
        <v>234</v>
      </c>
      <c r="F128" s="145"/>
      <c r="G128"/>
      <c r="H128"/>
      <c r="I128"/>
      <c r="J128"/>
    </row>
    <row r="129" spans="1:10" s="43" customFormat="1" ht="12.75">
      <c r="A129" s="8"/>
      <c r="C129" s="42"/>
      <c r="E129" s="82" t="s">
        <v>64</v>
      </c>
      <c r="F129"/>
      <c r="G129"/>
      <c r="H129"/>
      <c r="I129"/>
      <c r="J129"/>
    </row>
    <row r="130" spans="1:10" s="43" customFormat="1" ht="12.75">
      <c r="A130" s="8"/>
      <c r="C130" s="42"/>
      <c r="E130" s="82"/>
      <c r="F130"/>
      <c r="G130"/>
      <c r="H130"/>
      <c r="I130"/>
      <c r="J130"/>
    </row>
    <row r="131" spans="1:10" s="43" customFormat="1" ht="12.75">
      <c r="A131" s="8"/>
      <c r="B131" s="43" t="s">
        <v>211</v>
      </c>
      <c r="C131" s="42"/>
      <c r="E131" s="151">
        <v>187992</v>
      </c>
      <c r="F131"/>
      <c r="G131"/>
      <c r="H131"/>
      <c r="I131"/>
      <c r="J131"/>
    </row>
    <row r="132" spans="1:10" s="43" customFormat="1" ht="12.75">
      <c r="A132" s="8"/>
      <c r="B132" s="103" t="s">
        <v>226</v>
      </c>
      <c r="C132" s="42"/>
      <c r="E132" s="152">
        <v>-1606</v>
      </c>
      <c r="F132"/>
      <c r="G132"/>
      <c r="H132"/>
      <c r="I132"/>
      <c r="J132"/>
    </row>
    <row r="133" spans="1:10" s="43" customFormat="1" ht="12.75">
      <c r="A133" s="8"/>
      <c r="B133" s="103"/>
      <c r="C133" s="42"/>
      <c r="E133" s="151">
        <f>SUM(E131:E132)</f>
        <v>186386</v>
      </c>
      <c r="F133"/>
      <c r="G133"/>
      <c r="H133"/>
      <c r="I133"/>
      <c r="J133"/>
    </row>
    <row r="134" spans="1:10" s="43" customFormat="1" ht="12.75">
      <c r="A134" s="8"/>
      <c r="B134" s="103" t="s">
        <v>262</v>
      </c>
      <c r="C134" s="42"/>
      <c r="E134" s="151">
        <v>-9615</v>
      </c>
      <c r="F134"/>
      <c r="G134"/>
      <c r="H134"/>
      <c r="I134"/>
      <c r="J134"/>
    </row>
    <row r="135" spans="1:10" s="43" customFormat="1" ht="13.5" thickBot="1">
      <c r="A135" s="8"/>
      <c r="B135" s="43" t="s">
        <v>263</v>
      </c>
      <c r="C135" s="42"/>
      <c r="E135" s="153">
        <f>SUM(E133:E134)</f>
        <v>176771</v>
      </c>
      <c r="F135"/>
      <c r="G135"/>
      <c r="H135"/>
      <c r="I135"/>
      <c r="J135"/>
    </row>
    <row r="136" spans="1:10" s="43" customFormat="1" ht="13.5" thickTop="1">
      <c r="A136" s="8"/>
      <c r="C136" s="42"/>
      <c r="E136" s="154"/>
      <c r="F136"/>
      <c r="G136"/>
      <c r="H136"/>
      <c r="I136"/>
      <c r="J136"/>
    </row>
    <row r="137" spans="1:10" s="43" customFormat="1" ht="12.75">
      <c r="A137" s="8"/>
      <c r="C137" s="42"/>
      <c r="E137" s="154"/>
      <c r="F137"/>
      <c r="G137"/>
      <c r="H137"/>
      <c r="I137"/>
      <c r="J137"/>
    </row>
    <row r="138" spans="1:10" s="43" customFormat="1" ht="12.75">
      <c r="A138" s="8"/>
      <c r="C138" s="42"/>
      <c r="E138" s="154"/>
      <c r="F138"/>
      <c r="G138"/>
      <c r="H138"/>
      <c r="I138"/>
      <c r="J138"/>
    </row>
    <row r="139" spans="1:10" s="43" customFormat="1" ht="12.75">
      <c r="A139" s="8"/>
      <c r="C139" s="42"/>
      <c r="E139" s="154"/>
      <c r="F139"/>
      <c r="G139"/>
      <c r="H139"/>
      <c r="I139"/>
      <c r="J139"/>
    </row>
    <row r="140" spans="1:10" s="43" customFormat="1" ht="12.75">
      <c r="A140" s="8"/>
      <c r="C140" s="42"/>
      <c r="E140" s="154"/>
      <c r="F140"/>
      <c r="G140"/>
      <c r="H140"/>
      <c r="I140"/>
      <c r="J140"/>
    </row>
    <row r="141" spans="1:10" s="43" customFormat="1" ht="12.75">
      <c r="A141" s="8"/>
      <c r="C141" s="42"/>
      <c r="E141" s="154"/>
      <c r="F141"/>
      <c r="G141"/>
      <c r="H141"/>
      <c r="I141"/>
      <c r="J141"/>
    </row>
    <row r="142" spans="1:10" s="43" customFormat="1" ht="12.75">
      <c r="A142" s="8"/>
      <c r="C142" s="42"/>
      <c r="E142" s="154"/>
      <c r="F142"/>
      <c r="G142"/>
      <c r="H142"/>
      <c r="I142"/>
      <c r="J142"/>
    </row>
    <row r="143" spans="1:10" s="43" customFormat="1" ht="12.75">
      <c r="A143" s="8"/>
      <c r="C143" s="42"/>
      <c r="E143" s="154"/>
      <c r="F143"/>
      <c r="G143"/>
      <c r="H143"/>
      <c r="I143"/>
      <c r="J143"/>
    </row>
    <row r="144" spans="1:10" s="43" customFormat="1" ht="12.75">
      <c r="A144" s="8"/>
      <c r="C144" s="42"/>
      <c r="E144" s="154"/>
      <c r="F144"/>
      <c r="G144"/>
      <c r="H144"/>
      <c r="I144"/>
      <c r="J144"/>
    </row>
    <row r="145" spans="1:10" s="43" customFormat="1" ht="12.75">
      <c r="A145" s="8"/>
      <c r="B145" s="103" t="s">
        <v>320</v>
      </c>
      <c r="C145" s="42"/>
      <c r="E145" s="154"/>
      <c r="F145"/>
      <c r="G145"/>
      <c r="H145"/>
      <c r="I145"/>
      <c r="J145"/>
    </row>
    <row r="146" spans="1:10" s="43" customFormat="1" ht="12.75">
      <c r="A146" s="8"/>
      <c r="C146" s="42"/>
      <c r="E146" s="154"/>
      <c r="F146"/>
      <c r="G146"/>
      <c r="H146"/>
      <c r="I146"/>
      <c r="J146"/>
    </row>
    <row r="147" spans="1:10" s="43" customFormat="1" ht="12.75">
      <c r="A147" s="8"/>
      <c r="C147" s="42"/>
      <c r="E147" s="154"/>
      <c r="F147"/>
      <c r="G147"/>
      <c r="H147"/>
      <c r="I147"/>
      <c r="J147"/>
    </row>
    <row r="148" spans="1:5" s="43" customFormat="1" ht="12.75">
      <c r="A148" s="143" t="s">
        <v>72</v>
      </c>
      <c r="B148" s="126" t="s">
        <v>161</v>
      </c>
      <c r="C148" s="42"/>
      <c r="E148" s="42"/>
    </row>
    <row r="149" spans="1:5" s="43" customFormat="1" ht="12.75">
      <c r="A149" s="143"/>
      <c r="B149" s="103" t="s">
        <v>162</v>
      </c>
      <c r="C149" s="42"/>
      <c r="E149" s="42"/>
    </row>
    <row r="150" spans="1:5" s="43" customFormat="1" ht="12.75">
      <c r="A150" s="143"/>
      <c r="B150" s="103" t="s">
        <v>163</v>
      </c>
      <c r="C150" s="42"/>
      <c r="E150" s="42"/>
    </row>
    <row r="151" spans="1:5" s="43" customFormat="1" ht="12.75">
      <c r="A151" s="143"/>
      <c r="B151" s="103"/>
      <c r="C151" s="42"/>
      <c r="E151" s="42"/>
    </row>
    <row r="152" spans="3:7" s="43" customFormat="1" ht="12.75">
      <c r="C152" s="42"/>
      <c r="D152" s="145" t="s">
        <v>101</v>
      </c>
      <c r="E152" s="145"/>
      <c r="F152" s="145" t="s">
        <v>218</v>
      </c>
      <c r="G152" s="145"/>
    </row>
    <row r="153" spans="3:7" s="43" customFormat="1" ht="12.75">
      <c r="C153" s="42"/>
      <c r="D153" s="146" t="s">
        <v>217</v>
      </c>
      <c r="E153" s="145"/>
      <c r="F153" s="146" t="s">
        <v>217</v>
      </c>
      <c r="G153" s="145"/>
    </row>
    <row r="154" spans="3:7" s="43" customFormat="1" ht="12.75">
      <c r="C154" s="42"/>
      <c r="D154" s="147">
        <v>2011</v>
      </c>
      <c r="E154" s="45">
        <v>2010</v>
      </c>
      <c r="F154" s="147">
        <v>2011</v>
      </c>
      <c r="G154" s="45">
        <v>2010</v>
      </c>
    </row>
    <row r="155" spans="3:7" s="43" customFormat="1" ht="12.75">
      <c r="C155" s="42"/>
      <c r="D155" s="147"/>
      <c r="E155" s="147"/>
      <c r="F155" s="147"/>
      <c r="G155" s="147"/>
    </row>
    <row r="156" spans="1:10" s="102" customFormat="1" ht="12.75">
      <c r="A156" s="43"/>
      <c r="B156" s="103" t="s">
        <v>278</v>
      </c>
      <c r="C156" s="42"/>
      <c r="D156" s="111">
        <v>3643</v>
      </c>
      <c r="E156" s="111">
        <v>2933</v>
      </c>
      <c r="F156" s="111">
        <v>23542</v>
      </c>
      <c r="G156" s="111">
        <v>18619</v>
      </c>
      <c r="H156" s="43"/>
      <c r="I156" s="43"/>
      <c r="J156" s="43"/>
    </row>
    <row r="157" spans="3:5" s="43" customFormat="1" ht="12.75">
      <c r="C157" s="42"/>
      <c r="D157" s="105"/>
      <c r="E157" s="105"/>
    </row>
    <row r="158" spans="2:5" s="43" customFormat="1" ht="12.75">
      <c r="B158" s="43" t="s">
        <v>140</v>
      </c>
      <c r="C158" s="42"/>
      <c r="D158" s="105"/>
      <c r="E158" s="105"/>
    </row>
    <row r="159" spans="2:7" s="43" customFormat="1" ht="12.75">
      <c r="B159" s="102" t="s">
        <v>177</v>
      </c>
      <c r="C159" s="35"/>
      <c r="D159" s="112">
        <v>191596</v>
      </c>
      <c r="E159" s="112">
        <v>191596</v>
      </c>
      <c r="F159" s="112">
        <v>191596</v>
      </c>
      <c r="G159" s="112">
        <v>191596</v>
      </c>
    </row>
    <row r="160" spans="1:10" ht="12.75">
      <c r="A160" s="43"/>
      <c r="B160" s="102" t="s">
        <v>144</v>
      </c>
      <c r="C160" s="42"/>
      <c r="D160" s="104">
        <v>-743</v>
      </c>
      <c r="E160" s="104">
        <v>-743</v>
      </c>
      <c r="F160" s="114">
        <v>-743</v>
      </c>
      <c r="G160" s="104">
        <v>-743</v>
      </c>
      <c r="H160" s="43"/>
      <c r="I160" s="43"/>
      <c r="J160" s="43"/>
    </row>
    <row r="161" spans="1:10" ht="12.75">
      <c r="A161" s="43"/>
      <c r="B161" s="102" t="s">
        <v>141</v>
      </c>
      <c r="C161" s="42"/>
      <c r="D161" s="106"/>
      <c r="E161" s="106"/>
      <c r="F161" s="102"/>
      <c r="G161" s="102"/>
      <c r="H161" s="43"/>
      <c r="I161" s="43"/>
      <c r="J161" s="43"/>
    </row>
    <row r="162" spans="1:10" ht="12.75">
      <c r="A162" s="102"/>
      <c r="B162" s="64" t="s">
        <v>219</v>
      </c>
      <c r="C162" s="102"/>
      <c r="D162" s="107">
        <f>SUM(D159:D161)</f>
        <v>190853</v>
      </c>
      <c r="E162" s="107">
        <f>SUM(E159:E161)</f>
        <v>190853</v>
      </c>
      <c r="F162" s="107">
        <f>SUM(F159:F161)</f>
        <v>190853</v>
      </c>
      <c r="G162" s="107">
        <f>SUM(G159:G161)</f>
        <v>190853</v>
      </c>
      <c r="H162" s="102"/>
      <c r="I162" s="102"/>
      <c r="J162" s="102"/>
    </row>
    <row r="163" spans="1:10" ht="12.75">
      <c r="A163" s="43"/>
      <c r="B163" s="43"/>
      <c r="C163" s="42"/>
      <c r="D163" s="105"/>
      <c r="E163" s="105"/>
      <c r="F163" s="43"/>
      <c r="G163" s="43"/>
      <c r="H163" s="43"/>
      <c r="I163" s="43"/>
      <c r="J163" s="43"/>
    </row>
    <row r="164" spans="1:10" ht="13.5" thickBot="1">
      <c r="A164" s="43"/>
      <c r="B164" s="43" t="s">
        <v>202</v>
      </c>
      <c r="C164" s="42"/>
      <c r="D164" s="113">
        <v>1.91</v>
      </c>
      <c r="E164" s="113">
        <v>1.54</v>
      </c>
      <c r="F164" s="113">
        <v>12.34</v>
      </c>
      <c r="G164" s="113">
        <v>9.76</v>
      </c>
      <c r="H164" s="43"/>
      <c r="I164" s="43"/>
      <c r="J164" s="43"/>
    </row>
    <row r="165" spans="1:10" ht="13.5" thickTop="1">
      <c r="A165" s="43"/>
      <c r="B165" s="43"/>
      <c r="C165" s="42"/>
      <c r="D165" s="43"/>
      <c r="E165" s="42"/>
      <c r="F165" s="43"/>
      <c r="G165" s="43"/>
      <c r="H165" s="43"/>
      <c r="I165" s="43"/>
      <c r="J165" s="43"/>
    </row>
    <row r="167" spans="1:2" ht="12.75">
      <c r="A167" s="45" t="s">
        <v>74</v>
      </c>
      <c r="B167" s="45" t="s">
        <v>113</v>
      </c>
    </row>
    <row r="168" ht="12.75">
      <c r="B168" t="s">
        <v>118</v>
      </c>
    </row>
    <row r="169" ht="12.75">
      <c r="B169" s="21" t="s">
        <v>235</v>
      </c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Admin</cp:lastModifiedBy>
  <cp:lastPrinted>2012-02-20T01:08:24Z</cp:lastPrinted>
  <dcterms:created xsi:type="dcterms:W3CDTF">2002-10-15T04:41:28Z</dcterms:created>
  <dcterms:modified xsi:type="dcterms:W3CDTF">2012-02-24T09:01:57Z</dcterms:modified>
  <cp:category/>
  <cp:version/>
  <cp:contentType/>
  <cp:contentStatus/>
</cp:coreProperties>
</file>