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60" windowHeight="4185" tabRatio="1000" activeTab="0"/>
  </bookViews>
  <sheets>
    <sheet name="PL" sheetId="1" r:id="rId1"/>
    <sheet name="BS" sheetId="2" r:id="rId2"/>
    <sheet name="ch-equity" sheetId="3" r:id="rId3"/>
    <sheet name="cash-flow" sheetId="4" r:id="rId4"/>
    <sheet name="NT-FRS134" sheetId="5" r:id="rId5"/>
    <sheet name="NT-KLSE" sheetId="6" r:id="rId6"/>
    <sheet name="Sheet1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Titles" localSheetId="1">'BS'!$1:$10</definedName>
    <definedName name="_xlnm.Print_Titles" localSheetId="2">'ch-equity'!$1:$14</definedName>
    <definedName name="_xlnm.Print_Titles" localSheetId="4">'NT-FRS134'!$1:$6</definedName>
    <definedName name="_xlnm.Print_Titles" localSheetId="5">'NT-KLSE'!$1:$6</definedName>
  </definedNames>
  <calcPr fullCalcOnLoad="1"/>
</workbook>
</file>

<file path=xl/sharedStrings.xml><?xml version="1.0" encoding="utf-8"?>
<sst xmlns="http://schemas.openxmlformats.org/spreadsheetml/2006/main" count="354" uniqueCount="292">
  <si>
    <t>ASAS  DUNIA  BERHAD</t>
  </si>
  <si>
    <t>(company no. 94528-T)</t>
  </si>
  <si>
    <t>Revenue</t>
  </si>
  <si>
    <t>Tax expense</t>
  </si>
  <si>
    <t xml:space="preserve">     ordinary share(sen)</t>
  </si>
  <si>
    <t>(company no.94528-T)</t>
  </si>
  <si>
    <t>Property, plant &amp; equipment</t>
  </si>
  <si>
    <t>Investment properties</t>
  </si>
  <si>
    <t>Inventories</t>
  </si>
  <si>
    <t>Cash and bank balances</t>
  </si>
  <si>
    <t>Share capital</t>
  </si>
  <si>
    <t>Reserves</t>
  </si>
  <si>
    <t>Condensed Consolidated Statement of Changes in Equity</t>
  </si>
  <si>
    <t>Distributable</t>
  </si>
  <si>
    <t xml:space="preserve">Share </t>
  </si>
  <si>
    <t>Share</t>
  </si>
  <si>
    <t>Revaluation</t>
  </si>
  <si>
    <t>Capital</t>
  </si>
  <si>
    <t>Retained</t>
  </si>
  <si>
    <t>Total</t>
  </si>
  <si>
    <t>capital</t>
  </si>
  <si>
    <t>premium</t>
  </si>
  <si>
    <t>reserve</t>
  </si>
  <si>
    <t>ASAS DUNIA BERHAD</t>
  </si>
  <si>
    <t>A1</t>
  </si>
  <si>
    <t>Basis of preparation</t>
  </si>
  <si>
    <t>RM '000</t>
  </si>
  <si>
    <t>A2</t>
  </si>
  <si>
    <t>Qualification of audit report of the preceding annual financial statements.</t>
  </si>
  <si>
    <t>A3</t>
  </si>
  <si>
    <t>Seasonal or cyclical factors</t>
  </si>
  <si>
    <t>The business of the Group was not affected by any significant seasonal or cyclical factors.</t>
  </si>
  <si>
    <t>A4</t>
  </si>
  <si>
    <t>Unusual incidence or transaction</t>
  </si>
  <si>
    <t>A5</t>
  </si>
  <si>
    <t>Changes in estimates</t>
  </si>
  <si>
    <t>A6</t>
  </si>
  <si>
    <t>under review.</t>
  </si>
  <si>
    <t>A7</t>
  </si>
  <si>
    <t>Segment information</t>
  </si>
  <si>
    <t>No segmental information is presented as the Group's operation is confined to property</t>
  </si>
  <si>
    <t>development and construction which is operated solely in Malaysia.</t>
  </si>
  <si>
    <t>A8</t>
  </si>
  <si>
    <t>Revaluation of property</t>
  </si>
  <si>
    <t>A9</t>
  </si>
  <si>
    <t>Changes in composition of the Group</t>
  </si>
  <si>
    <t>There were no changes in composition of the Group during the period under review.</t>
  </si>
  <si>
    <t>A10</t>
  </si>
  <si>
    <t>Changes in contingent liabilities or assets</t>
  </si>
  <si>
    <t>B1</t>
  </si>
  <si>
    <t>Review of performance</t>
  </si>
  <si>
    <t>B2</t>
  </si>
  <si>
    <t>Variation of result against preceding quarter</t>
  </si>
  <si>
    <t>B3</t>
  </si>
  <si>
    <t>Current year prospects</t>
  </si>
  <si>
    <t>The directors are of the opinion that barring any unforeseen circumstances, the results of the</t>
  </si>
  <si>
    <t>B4</t>
  </si>
  <si>
    <t>Profit forecast</t>
  </si>
  <si>
    <t>Not applicable as no profit forecast was published.</t>
  </si>
  <si>
    <t>B5</t>
  </si>
  <si>
    <t xml:space="preserve">                                                      </t>
  </si>
  <si>
    <t xml:space="preserve">                                                         </t>
  </si>
  <si>
    <t>B6</t>
  </si>
  <si>
    <t>Unquoted investments and properties</t>
  </si>
  <si>
    <t>B7</t>
  </si>
  <si>
    <t>Quoted investments</t>
  </si>
  <si>
    <t>RM'000</t>
  </si>
  <si>
    <t>B8</t>
  </si>
  <si>
    <t>Corporate proposals</t>
  </si>
  <si>
    <t xml:space="preserve"> </t>
  </si>
  <si>
    <t>B9</t>
  </si>
  <si>
    <t>Borrowings are denominated in Ringgit Malaysia.</t>
  </si>
  <si>
    <t>B10</t>
  </si>
  <si>
    <t>B11</t>
  </si>
  <si>
    <t>Changes in material litigation</t>
  </si>
  <si>
    <t>B12</t>
  </si>
  <si>
    <t>Dividend</t>
  </si>
  <si>
    <t>B13</t>
  </si>
  <si>
    <t>Borrowings</t>
  </si>
  <si>
    <t>There was no qualification on the audit report of the preceding annual financial statements of</t>
  </si>
  <si>
    <t>Asas Dunia Berhad.</t>
  </si>
  <si>
    <t>There were no unusual incidence or transaction during the financial period under review.</t>
  </si>
  <si>
    <t>There were no changes in estimates that has a significant effect on the results for the period</t>
  </si>
  <si>
    <t>(B) Additional information required by the Listing Requirements of the Bursa Malaysia</t>
  </si>
  <si>
    <t xml:space="preserve">     Securities Berhad</t>
  </si>
  <si>
    <t>Current tax expense</t>
  </si>
  <si>
    <t xml:space="preserve">Borrowings </t>
  </si>
  <si>
    <t>A11</t>
  </si>
  <si>
    <t>from the previous audited financial statements.</t>
  </si>
  <si>
    <t>Note</t>
  </si>
  <si>
    <t>Shareholders of the</t>
  </si>
  <si>
    <t xml:space="preserve">   Company</t>
  </si>
  <si>
    <t>Attributable to:</t>
  </si>
  <si>
    <t>In thousands of RM</t>
  </si>
  <si>
    <t>Assets</t>
  </si>
  <si>
    <t>Total current assets</t>
  </si>
  <si>
    <t>Total assets</t>
  </si>
  <si>
    <t>Equity</t>
  </si>
  <si>
    <t>Total equity</t>
  </si>
  <si>
    <t>Liabilities</t>
  </si>
  <si>
    <t>Total non-current liabilities</t>
  </si>
  <si>
    <t>Total current liabilities</t>
  </si>
  <si>
    <t>Total equity and liabilities</t>
  </si>
  <si>
    <t>This interim financial report has been prepared in accordance with the applicable disclosure</t>
  </si>
  <si>
    <t>Three months ended</t>
  </si>
  <si>
    <t>Related party transactions</t>
  </si>
  <si>
    <t>Cost of sales</t>
  </si>
  <si>
    <t>Gross profit</t>
  </si>
  <si>
    <t>Selling and marketing expenses</t>
  </si>
  <si>
    <t>Other operating income</t>
  </si>
  <si>
    <t>equity</t>
  </si>
  <si>
    <t>attached to the interim financial statements.</t>
  </si>
  <si>
    <t>The condensed consolidated statement of changes in equity should be read in conjunction with the annual financial report for</t>
  </si>
  <si>
    <t>The valuations of property, plant and equipment have been brought forward without amendment</t>
  </si>
  <si>
    <t>provisions of the Listing Requirements of the Bursa Malaysia Securities Berhad, including</t>
  </si>
  <si>
    <t>issued by the Malaysian Accounting Standards Board (MASB) and should be read in conjunction</t>
  </si>
  <si>
    <t>Off balance sheet financial instruments</t>
  </si>
  <si>
    <t>B14</t>
  </si>
  <si>
    <t>Authorisation for issue</t>
  </si>
  <si>
    <t>Total non-current assets</t>
  </si>
  <si>
    <t>Cash and cash equivalents at 1 January</t>
  </si>
  <si>
    <t xml:space="preserve">Borrowings and debts securities </t>
  </si>
  <si>
    <t xml:space="preserve">As at the reporting date, the Group does not have any off balance sheet financial instruments. </t>
  </si>
  <si>
    <t>Net Assets Per Share (RM)</t>
  </si>
  <si>
    <t>The interim financial statements were authorised for issue by Board of Directors in accordance</t>
  </si>
  <si>
    <t>Administrative and other operating expenses</t>
  </si>
  <si>
    <t>The accounting policies and methods of computation adopted by the Group in this interim</t>
  </si>
  <si>
    <t>Intangible assets</t>
  </si>
  <si>
    <t>Receivables,deposits and prepayments</t>
  </si>
  <si>
    <t xml:space="preserve">Provision </t>
  </si>
  <si>
    <t>Payables and accruals</t>
  </si>
  <si>
    <t>Cash flows from operating activities</t>
  </si>
  <si>
    <t>Cash flows from investing activities</t>
  </si>
  <si>
    <t xml:space="preserve">   Changes in working capital</t>
  </si>
  <si>
    <t xml:space="preserve">   Interest paid</t>
  </si>
  <si>
    <t xml:space="preserve">   Tax paid</t>
  </si>
  <si>
    <t xml:space="preserve">   Interest received</t>
  </si>
  <si>
    <t>Cash flows from financing activities</t>
  </si>
  <si>
    <t xml:space="preserve">   -non-cash items</t>
  </si>
  <si>
    <t xml:space="preserve">   -non-operating items</t>
  </si>
  <si>
    <t>Cash and cash equivalents included in the cash flow statements comprise the following balance sheet amounts:</t>
  </si>
  <si>
    <t>Finance costs</t>
  </si>
  <si>
    <t>Property development costs</t>
  </si>
  <si>
    <t>Land held for property development</t>
  </si>
  <si>
    <t>Total liabilities</t>
  </si>
  <si>
    <t xml:space="preserve">   Adjustments  for:</t>
  </si>
  <si>
    <t>Treasury</t>
  </si>
  <si>
    <t>shares</t>
  </si>
  <si>
    <t>In thousand of shares</t>
  </si>
  <si>
    <t xml:space="preserve">  Weighted average number of ordinary</t>
  </si>
  <si>
    <t xml:space="preserve">Treasury shares </t>
  </si>
  <si>
    <t xml:space="preserve">   Purchase of property,plant and equipment</t>
  </si>
  <si>
    <t xml:space="preserve">  Effect of treasury shares held</t>
  </si>
  <si>
    <t xml:space="preserve">   Repayment of borrowings</t>
  </si>
  <si>
    <t xml:space="preserve">   Increase of borrowings</t>
  </si>
  <si>
    <t>There were no corporate proposals announced during the financial period under review.</t>
  </si>
  <si>
    <t>Bank borrowings and debt securities of the Group as at the end of the financial period were as</t>
  </si>
  <si>
    <t>follows:</t>
  </si>
  <si>
    <t>AL-Bai Bithaman Ajil term financing</t>
  </si>
  <si>
    <t>Current(unsecured)</t>
  </si>
  <si>
    <t>Non current(unsecured)</t>
  </si>
  <si>
    <t>Debt and Equity Securities</t>
  </si>
  <si>
    <t>financial report are consistent with those adopted in the recent annual audited financial</t>
  </si>
  <si>
    <t>cancellations,shares held as treasury shares and resale of treasury shares for the current</t>
  </si>
  <si>
    <t>financial period under review.</t>
  </si>
  <si>
    <t>Deposit with licensed bank</t>
  </si>
  <si>
    <t>&lt;----------------------------Attributable to shareholders of the Company-------------------&gt;</t>
  </si>
  <si>
    <t>&lt;----------------------------Non Distributable------------------------------------------&gt;</t>
  </si>
  <si>
    <t>Earnings per share</t>
  </si>
  <si>
    <t>Basic earnings per share is calculated by dividing the profit after taxation for the period by</t>
  </si>
  <si>
    <t>number of ordinary shares in issue during the period.</t>
  </si>
  <si>
    <t xml:space="preserve">Basic earnings per </t>
  </si>
  <si>
    <t>Net increase  in cash and cash equivalents</t>
  </si>
  <si>
    <t>Taxation</t>
  </si>
  <si>
    <t>Deferred tax assets</t>
  </si>
  <si>
    <t>-Prior year</t>
  </si>
  <si>
    <t>-Current year</t>
  </si>
  <si>
    <t>Term loan</t>
  </si>
  <si>
    <t>There were no contingent liabilities as adequate provision have been made in the financial</t>
  </si>
  <si>
    <t>There were no changes in contingent assets since the last annual balance sheet date.</t>
  </si>
  <si>
    <t>statement and the details are disclosed in Notes B11.</t>
  </si>
  <si>
    <t>Certain purchasers have initiated legal suits against the Company to rescind the Sales and</t>
  </si>
  <si>
    <t>Purchase Agreements for retail units in a shopping complex and to seek refund of the progress</t>
  </si>
  <si>
    <t>prudence.</t>
  </si>
  <si>
    <t>The Directors have made the necessary provision in the financial statement on the ground of</t>
  </si>
  <si>
    <t xml:space="preserve">   Liquidated ascertained damages paid</t>
  </si>
  <si>
    <t>Lease payable (secured)</t>
  </si>
  <si>
    <t xml:space="preserve">  Issued ordinary shares at 1 Jan </t>
  </si>
  <si>
    <t>Net cash used in financing activities</t>
  </si>
  <si>
    <t>payments paid and interest. On 9 November 2009, the Penang High Court delivered the</t>
  </si>
  <si>
    <t>Judgement on three of the legal suits which allowed the purchasers' claim against Company. On</t>
  </si>
  <si>
    <t>11 November 2009, the Company filed an appeal to the Court of Appeal against the Penang High</t>
  </si>
  <si>
    <t>Condensed Consolidated Statement of Comprehensive Income</t>
  </si>
  <si>
    <t>Condensed Consolidated Statement of Financial Position</t>
  </si>
  <si>
    <t>interim financial statements.</t>
  </si>
  <si>
    <t>3 MONTHS ENDED</t>
  </si>
  <si>
    <t xml:space="preserve">CURRENT </t>
  </si>
  <si>
    <t>QUARTER</t>
  </si>
  <si>
    <t>ENDED</t>
  </si>
  <si>
    <t>COMPARATIVE</t>
  </si>
  <si>
    <t>PERIOD</t>
  </si>
  <si>
    <t>UNAUDITED</t>
  </si>
  <si>
    <t>AS AT</t>
  </si>
  <si>
    <t>CUMULATIVE</t>
  </si>
  <si>
    <t>The condensed consolidated statement of comprehensive income should be read in conjunction with the annual</t>
  </si>
  <si>
    <t>The condensed consolidated statement of financial position should be read in conjunction with the</t>
  </si>
  <si>
    <t xml:space="preserve">Condensed Consolidated Statement of Cash Flow </t>
  </si>
  <si>
    <t>The condensed consolidated statement of cash flow should be read in conjunction with the annual</t>
  </si>
  <si>
    <t xml:space="preserve">(A) NOTES TO THE INTERIM FINANCIAL REPORT </t>
  </si>
  <si>
    <t>Court's decision. The Company had also on 27 January 2010 via its solicitors applied to the Court</t>
  </si>
  <si>
    <t>Basic earnings per share (sen)</t>
  </si>
  <si>
    <t xml:space="preserve">   Profit before tax from continuing operations</t>
  </si>
  <si>
    <t>Operating profit before changes in working capital</t>
  </si>
  <si>
    <t>Operating profit</t>
  </si>
  <si>
    <t>Profit before tax</t>
  </si>
  <si>
    <t>AUDITED</t>
  </si>
  <si>
    <t>Breakdown of Realised and Unrealised Profits or Losses of the Group</t>
  </si>
  <si>
    <t>B15</t>
  </si>
  <si>
    <t>Realised profits</t>
  </si>
  <si>
    <t>31-12-2010</t>
  </si>
  <si>
    <t xml:space="preserve">   Proceeds from disposal  of land held for development</t>
  </si>
  <si>
    <t>Group's operations for the year ending 31 December 2011 are expected to be better.</t>
  </si>
  <si>
    <t>earnings</t>
  </si>
  <si>
    <t>Unrealised profits &amp; loss</t>
  </si>
  <si>
    <t>INTERIM FINANCIAL STATEMENT FOR THE FIRST QUARTER ENDED 31 MARCH 2011</t>
  </si>
  <si>
    <t xml:space="preserve"> 3 MONTHS ENDED</t>
  </si>
  <si>
    <t>financial report for the year ended 31 December 2010 and the accompanying explanatory notes attached to the</t>
  </si>
  <si>
    <t>31 March</t>
  </si>
  <si>
    <t>annual financial report for the year ended 31 December 2010 and the accompanying explanatory notes</t>
  </si>
  <si>
    <t>the year ended 31 December 2010 and the accompanying explanatory notes attached to the interim financial statements.</t>
  </si>
  <si>
    <t>financial report for the year ended 31 December 2010 and the accompanying explanatory notes</t>
  </si>
  <si>
    <t>31 March 2011</t>
  </si>
  <si>
    <t>Current tax assets</t>
  </si>
  <si>
    <t>Deferred liabilities</t>
  </si>
  <si>
    <t>At 1 January 2010</t>
  </si>
  <si>
    <t xml:space="preserve">At 1 January 2011 </t>
  </si>
  <si>
    <t>31-03-2011</t>
  </si>
  <si>
    <t>31-03-2010</t>
  </si>
  <si>
    <t>31- 03-2011</t>
  </si>
  <si>
    <t xml:space="preserve">At 31 March 2010 </t>
  </si>
  <si>
    <t>At 31 March 2011</t>
  </si>
  <si>
    <t>Cash and cash equivalents at 31 March</t>
  </si>
  <si>
    <t xml:space="preserve">   Addition of land held for development</t>
  </si>
  <si>
    <t>Net cash generated from operating activities</t>
  </si>
  <si>
    <t>Cash generated from operating activities</t>
  </si>
  <si>
    <t>was mainly due to an improvement in the sales of development properties and launching of new</t>
  </si>
  <si>
    <t>projects.</t>
  </si>
  <si>
    <t>period ended 31 March 2011 when compared to a revenue of RM18.8 million and a profit before</t>
  </si>
  <si>
    <t>profit before tax of RM 4.6 million in the preceding quarter. This was due to the increase in the</t>
  </si>
  <si>
    <t>sales of development properties.</t>
  </si>
  <si>
    <t>Thses were no sales of quoted investments  for the financial period under review.</t>
  </si>
  <si>
    <t>Thses were no sales of unquoted investments and properties for the financial period under review.</t>
  </si>
  <si>
    <t>for a stay of execution. The case is still pending and the outcome of the matter cannot be yet</t>
  </si>
  <si>
    <t>ascertained at this juncture.</t>
  </si>
  <si>
    <t>The directors recommend a first and final dividend of 5% less tax totalling RM7,156,979 in</t>
  </si>
  <si>
    <t>respect of the financial year ended 31st December 2010, which is subject to the approval of</t>
  </si>
  <si>
    <t>shareholders at the forthcoming Annual General Meeting of the Company.</t>
  </si>
  <si>
    <t>Profit for the period (RM' 000)</t>
  </si>
  <si>
    <t xml:space="preserve">    shares at 31 March</t>
  </si>
  <si>
    <t>Continued/…</t>
  </si>
  <si>
    <t>tax of RM4.9 million for the corresponding quarter in the preceding year. The increase in revenue</t>
  </si>
  <si>
    <t>Purchase of bricks and hollow blocks from a related party amounted to RM391,094 for the period</t>
  </si>
  <si>
    <t>Total retained earnings</t>
  </si>
  <si>
    <t>Less: Consolidation adjustments</t>
  </si>
  <si>
    <t>with a resolution of the directors on  20 May 2011.</t>
  </si>
  <si>
    <t>Total comprehensive income for the period</t>
  </si>
  <si>
    <t>Profit for the period</t>
  </si>
  <si>
    <t xml:space="preserve">   Net cash used in investing activities</t>
  </si>
  <si>
    <t>with the Group's financial statements for the year ended 31 December 2010.</t>
  </si>
  <si>
    <t>ended 31 March  2011.The amount due to the related party at 31 March 2011 is RM572,772.</t>
  </si>
  <si>
    <t>The Group recorded a revenue of RM29.8 million and a profit before tax of RM8.7 million for the</t>
  </si>
  <si>
    <t>The Group recorded a profit before tax of RM8.7 million for the current quarter as compared to a</t>
  </si>
  <si>
    <t>compliance with Financial Reporting Standard (FRS) 134, Interim Financial Reporting,</t>
  </si>
  <si>
    <t>statements for the year ended 31 December 2010 except for the adoption of the following new/</t>
  </si>
  <si>
    <t>revised Financial Reporting Standards (FRS) as disclosed below:</t>
  </si>
  <si>
    <t>-FRS 1, First -time Adoption of Financial Reporting Standards (revised)</t>
  </si>
  <si>
    <t>-Amendments to FRS 1, First-time Adoption of Financial Reporting Standards</t>
  </si>
  <si>
    <t>-Amendments to FRS 7, Financial Instructments: Disclosures - Improving Disclosures about</t>
  </si>
  <si>
    <t xml:space="preserve">  Financial Instruments</t>
  </si>
  <si>
    <t>-Improvements to FRSs (2010)</t>
  </si>
  <si>
    <t>the Group.</t>
  </si>
  <si>
    <t>continued/….</t>
  </si>
  <si>
    <t>FRSs, Interpretations and amendments effective for annual periods beginning on or after</t>
  </si>
  <si>
    <t>1 July 2010</t>
  </si>
  <si>
    <t>1 January 2011</t>
  </si>
  <si>
    <t>-FRS 3, Business Combinations (revised)</t>
  </si>
  <si>
    <t>-FRS 127, Consolidated and Separate Financial Statements (revised)</t>
  </si>
  <si>
    <t>-Amendments to IC Interpretation 9, Reassessment of Embedded Derivatives</t>
  </si>
  <si>
    <t xml:space="preserve">  -Limited Exemption from Comparative FRS 7 Disclosures for First-time Adopters</t>
  </si>
  <si>
    <t>The adoption of the above standards does not have material impact on the financial statements of</t>
  </si>
  <si>
    <t xml:space="preserve">  -Additional Exemption for First-time Adopters</t>
  </si>
  <si>
    <t>There were no issuance and repayment of debts and equity shares, shares buy-back,shares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</si>
</sst>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_);\(&quot;£&quot;#,##0\)"/>
    <numFmt numFmtId="173" formatCode="&quot;£&quot;#,##0_);[Red]\(&quot;£&quot;#,##0\)"/>
    <numFmt numFmtId="174" formatCode="&quot;£&quot;#,##0.00_);\(&quot;£&quot;#,##0.00\)"/>
    <numFmt numFmtId="175" formatCode="&quot;£&quot;#,##0.00_);[Red]\(&quot;£&quot;#,##0.00\)"/>
    <numFmt numFmtId="176" formatCode="_(&quot;£&quot;* #,##0_);_(&quot;£&quot;* \(#,##0\);_(&quot;£&quot;* &quot;-&quot;_);_(@_)"/>
    <numFmt numFmtId="177" formatCode="_(&quot;£&quot;* #,##0.00_);_(&quot;£&quot;* \(#,##0.00\);_(&quot;£&quot;* &quot;-&quot;??_);_(@_)"/>
    <numFmt numFmtId="178" formatCode="_(* #,##0.0_);_(* \(#,##0.0\);_(* &quot;-&quot;??_);_(@_)"/>
    <numFmt numFmtId="179" formatCode="_(* #,##0_);_(* \(#,##0\);_(* &quot;-&quot;??_);_(@_)"/>
    <numFmt numFmtId="180" formatCode="#,##0;[Red]#,##0"/>
    <numFmt numFmtId="181" formatCode="#,##0.0_);\(#,##0.0\)"/>
    <numFmt numFmtId="182" formatCode="0.0"/>
    <numFmt numFmtId="183" formatCode="0.00_);\(0.00\)"/>
    <numFmt numFmtId="184" formatCode="0_);\(0\)"/>
    <numFmt numFmtId="185" formatCode="0.000"/>
    <numFmt numFmtId="186" formatCode="[$-409]dddd\,\ dd\ mmmm\,\ yyyy"/>
    <numFmt numFmtId="187" formatCode="[$-409]d/mmm/yy;@"/>
    <numFmt numFmtId="188" formatCode="_(* #,##0.000_);_(* \(#,##0.000\);_(* &quot;-&quot;??_);_(@_)"/>
    <numFmt numFmtId="189" formatCode="_(* #,##0.0000_);_(* \(#,##0.0000\);_(* &quot;-&quot;??_);_(@_)"/>
    <numFmt numFmtId="190" formatCode="[$-409]d/mmm/yyyy;@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179" fontId="0" fillId="0" borderId="0" xfId="42" applyNumberFormat="1" applyFont="1" applyAlignment="1">
      <alignment horizontal="right"/>
    </xf>
    <xf numFmtId="179" fontId="0" fillId="0" borderId="0" xfId="42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1" fillId="0" borderId="0" xfId="0" applyFont="1" applyAlignment="1">
      <alignment horizontal="centerContinuous"/>
    </xf>
    <xf numFmtId="0" fontId="0" fillId="0" borderId="10" xfId="0" applyBorder="1" applyAlignment="1">
      <alignment horizontal="center"/>
    </xf>
    <xf numFmtId="179" fontId="0" fillId="0" borderId="11" xfId="42" applyNumberFormat="1" applyFont="1" applyBorder="1" applyAlignment="1">
      <alignment/>
    </xf>
    <xf numFmtId="179" fontId="0" fillId="0" borderId="0" xfId="42" applyNumberFormat="1" applyFont="1" applyAlignment="1">
      <alignment/>
    </xf>
    <xf numFmtId="1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179" fontId="0" fillId="0" borderId="12" xfId="42" applyNumberFormat="1" applyFont="1" applyBorder="1" applyAlignment="1">
      <alignment horizontal="left"/>
    </xf>
    <xf numFmtId="179" fontId="0" fillId="0" borderId="0" xfId="42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6" fontId="1" fillId="0" borderId="0" xfId="0" applyNumberFormat="1" applyFont="1" applyAlignment="1" quotePrefix="1">
      <alignment horizontal="centerContinuous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15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5" fontId="0" fillId="0" borderId="0" xfId="0" applyNumberFormat="1" applyFont="1" applyAlignment="1" quotePrefix="1">
      <alignment horizontal="left"/>
    </xf>
    <xf numFmtId="179" fontId="0" fillId="0" borderId="13" xfId="42" applyNumberFormat="1" applyFont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Border="1" applyAlignment="1" quotePrefix="1">
      <alignment horizontal="left"/>
    </xf>
    <xf numFmtId="0" fontId="1" fillId="0" borderId="0" xfId="0" applyFont="1" applyAlignment="1">
      <alignment/>
    </xf>
    <xf numFmtId="43" fontId="1" fillId="0" borderId="0" xfId="42" applyNumberFormat="1" applyFont="1" applyAlignment="1">
      <alignment horizontal="right"/>
    </xf>
    <xf numFmtId="0" fontId="0" fillId="0" borderId="0" xfId="0" applyFont="1" applyBorder="1" applyAlignment="1">
      <alignment/>
    </xf>
    <xf numFmtId="179" fontId="0" fillId="0" borderId="14" xfId="42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5" fontId="5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  <xf numFmtId="43" fontId="1" fillId="0" borderId="0" xfId="42" applyNumberFormat="1" applyFont="1" applyFill="1" applyAlignment="1">
      <alignment horizontal="right"/>
    </xf>
    <xf numFmtId="179" fontId="1" fillId="0" borderId="0" xfId="42" applyNumberFormat="1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1" fillId="0" borderId="0" xfId="0" applyFont="1" applyAlignment="1" quotePrefix="1">
      <alignment horizontal="left"/>
    </xf>
    <xf numFmtId="179" fontId="0" fillId="0" borderId="0" xfId="42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5" fontId="0" fillId="0" borderId="10" xfId="0" applyNumberFormat="1" applyFont="1" applyBorder="1" applyAlignment="1" quotePrefix="1">
      <alignment horizontal="left"/>
    </xf>
    <xf numFmtId="15" fontId="1" fillId="0" borderId="10" xfId="0" applyNumberFormat="1" applyFont="1" applyBorder="1" applyAlignment="1" quotePrefix="1">
      <alignment horizontal="center"/>
    </xf>
    <xf numFmtId="179" fontId="0" fillId="0" borderId="0" xfId="42" applyNumberFormat="1" applyFont="1" applyAlignment="1" quotePrefix="1">
      <alignment horizontal="left"/>
    </xf>
    <xf numFmtId="179" fontId="0" fillId="0" borderId="0" xfId="42" applyNumberFormat="1" applyFont="1" applyBorder="1" applyAlignment="1" quotePrefix="1">
      <alignment horizontal="left"/>
    </xf>
    <xf numFmtId="179" fontId="0" fillId="0" borderId="11" xfId="42" applyNumberFormat="1" applyFont="1" applyBorder="1" applyAlignment="1" quotePrefix="1">
      <alignment horizontal="left"/>
    </xf>
    <xf numFmtId="179" fontId="0" fillId="0" borderId="12" xfId="42" applyNumberFormat="1" applyFont="1" applyBorder="1" applyAlignment="1" quotePrefix="1">
      <alignment horizontal="left"/>
    </xf>
    <xf numFmtId="179" fontId="0" fillId="0" borderId="0" xfId="42" applyNumberFormat="1" applyFont="1" applyAlignment="1" quotePrefix="1">
      <alignment horizontal="center"/>
    </xf>
    <xf numFmtId="179" fontId="0" fillId="0" borderId="0" xfId="42" applyNumberFormat="1" applyFill="1" applyAlignment="1">
      <alignment horizontal="right"/>
    </xf>
    <xf numFmtId="179" fontId="0" fillId="0" borderId="15" xfId="42" applyNumberFormat="1" applyFill="1" applyBorder="1" applyAlignment="1">
      <alignment horizontal="right"/>
    </xf>
    <xf numFmtId="179" fontId="0" fillId="0" borderId="0" xfId="42" applyNumberFormat="1" applyFill="1" applyBorder="1" applyAlignment="1">
      <alignment horizontal="right"/>
    </xf>
    <xf numFmtId="179" fontId="0" fillId="0" borderId="14" xfId="42" applyNumberFormat="1" applyFill="1" applyBorder="1" applyAlignment="1">
      <alignment horizontal="right"/>
    </xf>
    <xf numFmtId="179" fontId="0" fillId="0" borderId="11" xfId="42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179" fontId="0" fillId="0" borderId="0" xfId="42" applyNumberFormat="1" applyFont="1" applyFill="1" applyAlignment="1">
      <alignment horizontal="right"/>
    </xf>
    <xf numFmtId="0" fontId="0" fillId="0" borderId="0" xfId="0" applyFont="1" applyBorder="1" applyAlignment="1">
      <alignment horizontal="center"/>
    </xf>
    <xf numFmtId="179" fontId="0" fillId="0" borderId="0" xfId="42" applyNumberFormat="1" applyFont="1" applyFill="1" applyBorder="1" applyAlignment="1">
      <alignment horizontal="right"/>
    </xf>
    <xf numFmtId="179" fontId="0" fillId="0" borderId="0" xfId="42" applyNumberFormat="1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0" xfId="0" applyNumberFormat="1" applyFont="1" applyFill="1" applyBorder="1" applyAlignment="1" quotePrefix="1">
      <alignment horizontal="center"/>
    </xf>
    <xf numFmtId="0" fontId="1" fillId="0" borderId="0" xfId="0" applyNumberFormat="1" applyFont="1" applyFill="1" applyAlignment="1" quotePrefix="1">
      <alignment horizontal="center"/>
    </xf>
    <xf numFmtId="179" fontId="0" fillId="0" borderId="0" xfId="42" applyNumberFormat="1" applyFont="1" applyFill="1" applyAlignment="1" quotePrefix="1">
      <alignment horizontal="center"/>
    </xf>
    <xf numFmtId="0" fontId="1" fillId="0" borderId="0" xfId="0" applyFont="1" applyFill="1" applyAlignment="1">
      <alignment horizontal="right"/>
    </xf>
    <xf numFmtId="179" fontId="0" fillId="0" borderId="0" xfId="42" applyNumberFormat="1" applyFont="1" applyFill="1" applyBorder="1" applyAlignment="1">
      <alignment/>
    </xf>
    <xf numFmtId="179" fontId="0" fillId="0" borderId="12" xfId="42" applyNumberFormat="1" applyFont="1" applyFill="1" applyBorder="1" applyAlignment="1">
      <alignment/>
    </xf>
    <xf numFmtId="0" fontId="0" fillId="0" borderId="0" xfId="0" applyAlignment="1" quotePrefix="1">
      <alignment/>
    </xf>
    <xf numFmtId="184" fontId="1" fillId="0" borderId="0" xfId="0" applyNumberFormat="1" applyFont="1" applyAlignment="1" quotePrefix="1">
      <alignment horizontal="center"/>
    </xf>
    <xf numFmtId="184" fontId="0" fillId="0" borderId="0" xfId="0" applyNumberFormat="1" applyFont="1" applyAlignment="1" quotePrefix="1">
      <alignment horizontal="left"/>
    </xf>
    <xf numFmtId="184" fontId="1" fillId="0" borderId="0" xfId="0" applyNumberFormat="1" applyFont="1" applyFill="1" applyAlignment="1" quotePrefix="1">
      <alignment horizontal="center"/>
    </xf>
    <xf numFmtId="184" fontId="1" fillId="0" borderId="0" xfId="0" applyNumberFormat="1" applyFont="1" applyBorder="1" applyAlignment="1" quotePrefix="1">
      <alignment horizontal="center"/>
    </xf>
    <xf numFmtId="179" fontId="0" fillId="0" borderId="0" xfId="42" applyNumberFormat="1" applyFont="1" applyAlignment="1" quotePrefix="1">
      <alignment horizontal="right"/>
    </xf>
    <xf numFmtId="179" fontId="1" fillId="0" borderId="0" xfId="42" applyNumberFormat="1" applyFont="1" applyAlignment="1" quotePrefix="1">
      <alignment horizontal="center"/>
    </xf>
    <xf numFmtId="179" fontId="1" fillId="0" borderId="0" xfId="42" applyNumberFormat="1" applyFont="1" applyBorder="1" applyAlignment="1" quotePrefix="1">
      <alignment horizontal="center"/>
    </xf>
    <xf numFmtId="179" fontId="0" fillId="0" borderId="16" xfId="42" applyNumberFormat="1" applyFont="1" applyBorder="1" applyAlignment="1" quotePrefix="1">
      <alignment horizontal="left"/>
    </xf>
    <xf numFmtId="179" fontId="0" fillId="0" borderId="17" xfId="42" applyNumberFormat="1" applyFont="1" applyBorder="1" applyAlignment="1" quotePrefix="1">
      <alignment horizontal="left"/>
    </xf>
    <xf numFmtId="179" fontId="0" fillId="0" borderId="18" xfId="42" applyNumberFormat="1" applyFont="1" applyBorder="1" applyAlignment="1" quotePrefix="1">
      <alignment horizontal="left"/>
    </xf>
    <xf numFmtId="0" fontId="1" fillId="0" borderId="0" xfId="0" applyFont="1" applyAlignment="1">
      <alignment horizontal="left"/>
    </xf>
    <xf numFmtId="179" fontId="0" fillId="0" borderId="11" xfId="42" applyNumberFormat="1" applyFill="1" applyBorder="1" applyAlignment="1">
      <alignment horizontal="right"/>
    </xf>
    <xf numFmtId="179" fontId="1" fillId="0" borderId="11" xfId="42" applyNumberFormat="1" applyFont="1" applyBorder="1" applyAlignment="1" quotePrefix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179" fontId="0" fillId="0" borderId="11" xfId="42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179" fontId="0" fillId="0" borderId="11" xfId="0" applyNumberFormat="1" applyFill="1" applyBorder="1" applyAlignment="1">
      <alignment/>
    </xf>
    <xf numFmtId="43" fontId="0" fillId="0" borderId="14" xfId="42" applyNumberFormat="1" applyFont="1" applyFill="1" applyBorder="1" applyAlignment="1">
      <alignment/>
    </xf>
    <xf numFmtId="179" fontId="0" fillId="0" borderId="14" xfId="42" applyNumberFormat="1" applyFont="1" applyFill="1" applyBorder="1" applyAlignment="1">
      <alignment/>
    </xf>
    <xf numFmtId="43" fontId="0" fillId="0" borderId="0" xfId="42" applyFont="1" applyFill="1" applyAlignment="1">
      <alignment horizontal="left"/>
    </xf>
    <xf numFmtId="179" fontId="0" fillId="0" borderId="0" xfId="0" applyNumberFormat="1" applyBorder="1" applyAlignment="1">
      <alignment horizontal="center"/>
    </xf>
    <xf numFmtId="179" fontId="0" fillId="0" borderId="11" xfId="42" applyNumberFormat="1" applyFont="1" applyFill="1" applyBorder="1" applyAlignment="1">
      <alignment/>
    </xf>
    <xf numFmtId="179" fontId="0" fillId="0" borderId="0" xfId="42" applyNumberFormat="1" applyFont="1" applyFill="1" applyBorder="1" applyAlignment="1">
      <alignment/>
    </xf>
    <xf numFmtId="43" fontId="0" fillId="0" borderId="14" xfId="42" applyFont="1" applyFill="1" applyBorder="1" applyAlignment="1">
      <alignment/>
    </xf>
    <xf numFmtId="179" fontId="0" fillId="0" borderId="11" xfId="42" applyNumberFormat="1" applyFont="1" applyFill="1" applyBorder="1" applyAlignment="1">
      <alignment/>
    </xf>
    <xf numFmtId="0" fontId="1" fillId="0" borderId="0" xfId="0" applyFont="1" applyAlignment="1" quotePrefix="1">
      <alignment horizontal="center"/>
    </xf>
    <xf numFmtId="0" fontId="0" fillId="0" borderId="0" xfId="0" applyFont="1" applyFill="1" applyBorder="1" applyAlignment="1" quotePrefix="1">
      <alignment horizontal="left"/>
    </xf>
    <xf numFmtId="190" fontId="1" fillId="0" borderId="0" xfId="0" applyNumberFormat="1" applyFont="1" applyAlignment="1" quotePrefix="1">
      <alignment horizontal="center"/>
    </xf>
    <xf numFmtId="15" fontId="1" fillId="0" borderId="0" xfId="0" applyNumberFormat="1" applyFont="1" applyFill="1" applyAlignment="1" quotePrefix="1">
      <alignment horizontal="center"/>
    </xf>
    <xf numFmtId="0" fontId="1" fillId="0" borderId="0" xfId="0" applyFont="1" applyAlignment="1" quotePrefix="1">
      <alignment horizontal="centerContinuous"/>
    </xf>
    <xf numFmtId="179" fontId="0" fillId="0" borderId="17" xfId="42" applyNumberFormat="1" applyFont="1" applyFill="1" applyBorder="1" applyAlignment="1" quotePrefix="1">
      <alignment horizontal="left"/>
    </xf>
    <xf numFmtId="179" fontId="0" fillId="0" borderId="12" xfId="42" applyNumberFormat="1" applyFont="1" applyBorder="1" applyAlignment="1">
      <alignment/>
    </xf>
    <xf numFmtId="179" fontId="1" fillId="0" borderId="0" xfId="42" applyNumberFormat="1" applyFont="1" applyFill="1" applyAlignment="1">
      <alignment horizontal="center"/>
    </xf>
    <xf numFmtId="179" fontId="0" fillId="0" borderId="11" xfId="42" applyNumberFormat="1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179" fontId="0" fillId="0" borderId="0" xfId="42" applyNumberFormat="1" applyFont="1" applyFill="1" applyBorder="1" applyAlignment="1">
      <alignment horizontal="right"/>
    </xf>
    <xf numFmtId="179" fontId="0" fillId="0" borderId="0" xfId="42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6" fontId="1" fillId="0" borderId="0" xfId="0" applyNumberFormat="1" applyFont="1" applyFill="1" applyAlignment="1" quotePrefix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 quotePrefix="1">
      <alignment horizontal="centerContinuous"/>
    </xf>
    <xf numFmtId="15" fontId="1" fillId="0" borderId="0" xfId="0" applyNumberFormat="1" applyFont="1" applyFill="1" applyAlignment="1" quotePrefix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179" fontId="6" fillId="0" borderId="0" xfId="0" applyNumberFormat="1" applyFont="1" applyFill="1" applyBorder="1" applyAlignment="1">
      <alignment horizontal="center"/>
    </xf>
    <xf numFmtId="179" fontId="0" fillId="0" borderId="0" xfId="42" applyNumberFormat="1" applyFont="1" applyFill="1" applyAlignment="1">
      <alignment horizontal="left"/>
    </xf>
    <xf numFmtId="179" fontId="0" fillId="0" borderId="11" xfId="42" applyNumberFormat="1" applyFont="1" applyFill="1" applyBorder="1" applyAlignment="1">
      <alignment horizontal="left"/>
    </xf>
    <xf numFmtId="179" fontId="0" fillId="0" borderId="1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 quotePrefix="1">
      <alignment horizontal="left"/>
    </xf>
    <xf numFmtId="17" fontId="1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8.8515625" style="0" customWidth="1"/>
    <col min="2" max="2" width="5.8515625" style="1" customWidth="1"/>
    <col min="3" max="3" width="13.421875" style="0" customWidth="1"/>
    <col min="4" max="4" width="14.28125" style="0" customWidth="1"/>
    <col min="5" max="5" width="5.421875" style="0" customWidth="1"/>
    <col min="6" max="6" width="15.140625" style="0" customWidth="1"/>
    <col min="7" max="7" width="14.8515625" style="0" customWidth="1"/>
    <col min="8" max="8" width="10.28125" style="0" customWidth="1"/>
  </cols>
  <sheetData>
    <row r="1" spans="1:2" ht="12.75">
      <c r="A1" s="9" t="s">
        <v>0</v>
      </c>
      <c r="B1" s="74"/>
    </row>
    <row r="2" spans="1:2" ht="12.75">
      <c r="A2" s="27" t="s">
        <v>1</v>
      </c>
      <c r="B2" s="75"/>
    </row>
    <row r="4" ht="12.75">
      <c r="A4" s="61" t="s">
        <v>224</v>
      </c>
    </row>
    <row r="6" spans="1:2" ht="12.75">
      <c r="A6" s="2" t="s">
        <v>192</v>
      </c>
      <c r="B6" s="76"/>
    </row>
    <row r="7" spans="1:2" ht="12.75">
      <c r="A7" s="7"/>
      <c r="B7" s="77"/>
    </row>
    <row r="8" spans="3:7" ht="12.75">
      <c r="C8" s="166" t="s">
        <v>195</v>
      </c>
      <c r="D8" s="166"/>
      <c r="F8" s="166" t="s">
        <v>225</v>
      </c>
      <c r="G8" s="166"/>
    </row>
    <row r="9" spans="3:7" ht="12.75">
      <c r="C9" s="50"/>
      <c r="D9" s="50"/>
      <c r="F9" s="50"/>
      <c r="G9" s="50"/>
    </row>
    <row r="10" spans="3:7" ht="12.75">
      <c r="C10" s="50" t="s">
        <v>196</v>
      </c>
      <c r="D10" s="50" t="s">
        <v>199</v>
      </c>
      <c r="F10" s="50" t="s">
        <v>196</v>
      </c>
      <c r="G10" s="50" t="s">
        <v>199</v>
      </c>
    </row>
    <row r="11" spans="3:7" ht="12.75">
      <c r="C11" s="50" t="s">
        <v>197</v>
      </c>
      <c r="D11" s="50" t="s">
        <v>197</v>
      </c>
      <c r="F11" s="50" t="s">
        <v>200</v>
      </c>
      <c r="G11" s="50" t="s">
        <v>200</v>
      </c>
    </row>
    <row r="12" spans="3:7" ht="12.75">
      <c r="C12" s="50" t="s">
        <v>198</v>
      </c>
      <c r="D12" s="50" t="s">
        <v>198</v>
      </c>
      <c r="F12" s="50" t="s">
        <v>198</v>
      </c>
      <c r="G12" s="50" t="s">
        <v>198</v>
      </c>
    </row>
    <row r="13" spans="3:7" ht="12.75">
      <c r="C13" s="136" t="s">
        <v>236</v>
      </c>
      <c r="D13" s="136" t="s">
        <v>237</v>
      </c>
      <c r="F13" s="136" t="s">
        <v>236</v>
      </c>
      <c r="G13" s="136" t="s">
        <v>237</v>
      </c>
    </row>
    <row r="14" spans="1:8" ht="12.75">
      <c r="A14" s="68" t="s">
        <v>93</v>
      </c>
      <c r="B14" s="50" t="s">
        <v>89</v>
      </c>
      <c r="C14" s="10"/>
      <c r="D14" s="10"/>
      <c r="F14" s="10"/>
      <c r="G14" s="10"/>
      <c r="H14" s="1"/>
    </row>
    <row r="15" spans="1:8" ht="13.5" thickBot="1">
      <c r="A15" s="13"/>
      <c r="B15" s="15"/>
      <c r="C15" s="15"/>
      <c r="D15" s="15"/>
      <c r="E15" s="13"/>
      <c r="F15" s="15"/>
      <c r="G15" s="13"/>
      <c r="H15" s="1"/>
    </row>
    <row r="17" ht="12.75">
      <c r="A17" s="61"/>
    </row>
    <row r="19" spans="1:7" ht="15" customHeight="1">
      <c r="A19" s="65" t="s">
        <v>2</v>
      </c>
      <c r="B19" s="3" t="s">
        <v>38</v>
      </c>
      <c r="C19" s="38">
        <v>29807</v>
      </c>
      <c r="D19" s="38">
        <v>18845</v>
      </c>
      <c r="E19" s="38"/>
      <c r="F19" s="38">
        <v>29807</v>
      </c>
      <c r="G19" s="38">
        <v>18845</v>
      </c>
    </row>
    <row r="20" spans="1:7" ht="12.75">
      <c r="A20" t="s">
        <v>106</v>
      </c>
      <c r="C20" s="16">
        <v>-17576</v>
      </c>
      <c r="D20" s="16">
        <v>-11843</v>
      </c>
      <c r="E20" s="16"/>
      <c r="F20" s="16">
        <v>-17576</v>
      </c>
      <c r="G20" s="16">
        <v>-11843</v>
      </c>
    </row>
    <row r="21" spans="1:7" ht="12.75">
      <c r="A21" s="61" t="s">
        <v>107</v>
      </c>
      <c r="C21" s="38">
        <f>SUM(C19:C20)</f>
        <v>12231</v>
      </c>
      <c r="D21" s="38">
        <f>SUM(D19:D20)</f>
        <v>7002</v>
      </c>
      <c r="E21" s="38"/>
      <c r="F21" s="38">
        <f>SUM(F19:F20)</f>
        <v>12231</v>
      </c>
      <c r="G21" s="38">
        <f>SUM(G19:G20)</f>
        <v>7002</v>
      </c>
    </row>
    <row r="22" spans="1:7" ht="15" customHeight="1">
      <c r="A22" s="65"/>
      <c r="B22" s="3"/>
      <c r="C22" s="38"/>
      <c r="D22" s="38"/>
      <c r="E22" s="38"/>
      <c r="F22" s="38"/>
      <c r="G22" s="38"/>
    </row>
    <row r="23" spans="1:7" ht="15" customHeight="1">
      <c r="A23" s="63" t="s">
        <v>109</v>
      </c>
      <c r="B23" s="3"/>
      <c r="C23" s="38">
        <v>231</v>
      </c>
      <c r="D23" s="38">
        <v>120</v>
      </c>
      <c r="E23" s="38"/>
      <c r="F23" s="38">
        <v>231</v>
      </c>
      <c r="G23" s="38">
        <v>120</v>
      </c>
    </row>
    <row r="24" spans="1:7" ht="15" customHeight="1">
      <c r="A24" s="63" t="s">
        <v>108</v>
      </c>
      <c r="B24" s="3"/>
      <c r="C24" s="38">
        <v>-692</v>
      </c>
      <c r="D24" s="38">
        <v>-152</v>
      </c>
      <c r="E24" s="38"/>
      <c r="F24" s="38">
        <v>-692</v>
      </c>
      <c r="G24" s="38">
        <v>-152</v>
      </c>
    </row>
    <row r="25" spans="1:7" ht="15" customHeight="1">
      <c r="A25" s="80" t="s">
        <v>125</v>
      </c>
      <c r="B25" s="3"/>
      <c r="C25" s="38">
        <v>-2891</v>
      </c>
      <c r="D25" s="38">
        <v>-1786</v>
      </c>
      <c r="E25" s="38"/>
      <c r="F25" s="38">
        <v>-2891</v>
      </c>
      <c r="G25" s="38">
        <v>-1786</v>
      </c>
    </row>
    <row r="26" spans="1:7" ht="15" customHeight="1">
      <c r="A26" s="6"/>
      <c r="B26" s="3"/>
      <c r="C26" s="16"/>
      <c r="D26" s="16"/>
      <c r="E26" s="16"/>
      <c r="F26" s="16"/>
      <c r="G26" s="16"/>
    </row>
    <row r="27" spans="1:7" ht="15" customHeight="1">
      <c r="A27" s="61" t="s">
        <v>213</v>
      </c>
      <c r="C27" s="17">
        <f>SUM(C21:C26)</f>
        <v>8879</v>
      </c>
      <c r="D27" s="17">
        <f>SUM(D21:D26)</f>
        <v>5184</v>
      </c>
      <c r="E27" s="17"/>
      <c r="F27" s="17">
        <f>SUM(F21:F26)</f>
        <v>8879</v>
      </c>
      <c r="G27" s="17">
        <f>SUM(G21:G26)</f>
        <v>5184</v>
      </c>
    </row>
    <row r="28" spans="3:7" ht="15" customHeight="1">
      <c r="C28" s="17"/>
      <c r="D28" s="17"/>
      <c r="E28" s="17"/>
      <c r="F28" s="17"/>
      <c r="G28" s="17"/>
    </row>
    <row r="29" spans="1:7" ht="15" customHeight="1">
      <c r="A29" t="s">
        <v>141</v>
      </c>
      <c r="C29" s="17">
        <v>-203</v>
      </c>
      <c r="D29" s="17">
        <v>-284</v>
      </c>
      <c r="E29" s="17"/>
      <c r="F29" s="17">
        <v>-203</v>
      </c>
      <c r="G29" s="17">
        <v>-284</v>
      </c>
    </row>
    <row r="30" spans="3:7" ht="15" customHeight="1">
      <c r="C30" s="16"/>
      <c r="D30" s="16"/>
      <c r="E30" s="16"/>
      <c r="F30" s="16"/>
      <c r="G30" s="16"/>
    </row>
    <row r="31" spans="1:7" ht="15" customHeight="1">
      <c r="A31" s="61" t="s">
        <v>214</v>
      </c>
      <c r="C31" s="17">
        <f>SUM(C27:C30)</f>
        <v>8676</v>
      </c>
      <c r="D31" s="17">
        <f>SUM(D27:D30)</f>
        <v>4900</v>
      </c>
      <c r="E31" s="17"/>
      <c r="F31" s="17">
        <f>SUM(F27:F30)</f>
        <v>8676</v>
      </c>
      <c r="G31" s="17">
        <f>SUM(G27:G30)</f>
        <v>4900</v>
      </c>
    </row>
    <row r="32" spans="1:7" ht="15" customHeight="1">
      <c r="A32" s="120" t="s">
        <v>3</v>
      </c>
      <c r="B32" s="143" t="s">
        <v>59</v>
      </c>
      <c r="C32" s="133">
        <v>-2170</v>
      </c>
      <c r="D32" s="133">
        <v>-1231</v>
      </c>
      <c r="E32" s="133"/>
      <c r="F32" s="133">
        <v>-2170</v>
      </c>
      <c r="G32" s="16">
        <v>-1231</v>
      </c>
    </row>
    <row r="33" spans="1:6" ht="15" customHeight="1">
      <c r="A33" s="6"/>
      <c r="B33" s="3"/>
      <c r="C33" s="17"/>
      <c r="E33" s="17"/>
      <c r="F33" s="17"/>
    </row>
    <row r="34" spans="1:7" ht="13.5" thickBot="1">
      <c r="A34" s="61" t="s">
        <v>266</v>
      </c>
      <c r="C34" s="64">
        <f>SUM(C31:C32)</f>
        <v>6506</v>
      </c>
      <c r="D34" s="64">
        <f>SUM(D31:D32)</f>
        <v>3669</v>
      </c>
      <c r="E34" s="64"/>
      <c r="F34" s="64">
        <f>SUM(F31:F32)</f>
        <v>6506</v>
      </c>
      <c r="G34" s="64">
        <f>SUM(G31:G32)</f>
        <v>3669</v>
      </c>
    </row>
    <row r="35" spans="1:7" ht="13.5" thickTop="1">
      <c r="A35" s="61"/>
      <c r="C35" s="38"/>
      <c r="D35" s="38"/>
      <c r="E35" s="38"/>
      <c r="F35" s="38"/>
      <c r="G35" s="38"/>
    </row>
    <row r="36" spans="1:7" s="6" customFormat="1" ht="12.75">
      <c r="A36" s="65"/>
      <c r="B36" s="3"/>
      <c r="C36" s="38"/>
      <c r="D36" s="38"/>
      <c r="E36" s="38"/>
      <c r="F36" s="38"/>
      <c r="G36" s="38"/>
    </row>
    <row r="37" spans="1:7" s="6" customFormat="1" ht="13.5" thickBot="1">
      <c r="A37" s="65" t="s">
        <v>265</v>
      </c>
      <c r="B37" s="3"/>
      <c r="C37" s="140">
        <f>SUM(C34:C36)</f>
        <v>6506</v>
      </c>
      <c r="D37" s="140">
        <f>SUM(D34:D36)</f>
        <v>3669</v>
      </c>
      <c r="E37" s="140"/>
      <c r="F37" s="140">
        <f>SUM(F34:F36)</f>
        <v>6506</v>
      </c>
      <c r="G37" s="140">
        <f>SUM(G34:G36)</f>
        <v>3669</v>
      </c>
    </row>
    <row r="38" spans="1:7" s="6" customFormat="1" ht="13.5" thickTop="1">
      <c r="A38" s="65"/>
      <c r="B38" s="3"/>
      <c r="C38" s="38"/>
      <c r="D38" s="38"/>
      <c r="E38" s="38"/>
      <c r="F38" s="38"/>
      <c r="G38" s="38"/>
    </row>
    <row r="39" spans="1:7" ht="12.75">
      <c r="A39" s="61" t="s">
        <v>92</v>
      </c>
      <c r="C39" s="38"/>
      <c r="D39" s="38"/>
      <c r="E39" s="38"/>
      <c r="F39" s="38"/>
      <c r="G39" s="38"/>
    </row>
    <row r="40" spans="1:7" ht="12.75">
      <c r="A40" s="22" t="s">
        <v>90</v>
      </c>
      <c r="C40" s="38"/>
      <c r="D40" s="38"/>
      <c r="E40" s="38"/>
      <c r="F40" s="38"/>
      <c r="G40" s="38"/>
    </row>
    <row r="41" spans="1:7" ht="13.5" thickBot="1">
      <c r="A41" s="22" t="s">
        <v>91</v>
      </c>
      <c r="C41" s="64">
        <f>+C37</f>
        <v>6506</v>
      </c>
      <c r="D41" s="64">
        <f>+D37</f>
        <v>3669</v>
      </c>
      <c r="E41" s="64"/>
      <c r="F41" s="64">
        <f>+F37</f>
        <v>6506</v>
      </c>
      <c r="G41" s="64">
        <f>+G37</f>
        <v>3669</v>
      </c>
    </row>
    <row r="42" spans="1:7" ht="13.5" thickTop="1">
      <c r="A42" s="6"/>
      <c r="B42" s="3"/>
      <c r="C42" s="38"/>
      <c r="D42" s="38"/>
      <c r="E42" s="38"/>
      <c r="F42" s="38"/>
      <c r="G42" s="38"/>
    </row>
    <row r="43" spans="1:7" ht="12.75">
      <c r="A43" s="66" t="s">
        <v>168</v>
      </c>
      <c r="C43" s="17"/>
      <c r="D43" s="17"/>
      <c r="E43" s="17"/>
      <c r="F43" s="17"/>
      <c r="G43" s="17"/>
    </row>
    <row r="44" spans="1:7" ht="12.75">
      <c r="A44" t="s">
        <v>171</v>
      </c>
      <c r="C44" s="17"/>
      <c r="D44" s="17"/>
      <c r="E44" s="17"/>
      <c r="F44" s="17"/>
      <c r="G44" s="17"/>
    </row>
    <row r="45" spans="1:7" ht="13.5" thickBot="1">
      <c r="A45" s="6" t="s">
        <v>4</v>
      </c>
      <c r="B45" s="3" t="s">
        <v>117</v>
      </c>
      <c r="C45" s="126">
        <f>+C34/190852776*1000*100</f>
        <v>3.408910332014243</v>
      </c>
      <c r="D45" s="126">
        <f>+D34/190852776*1000*100</f>
        <v>1.9224242250476882</v>
      </c>
      <c r="E45" s="127"/>
      <c r="F45" s="126">
        <f>+F34/190852776*1000*100</f>
        <v>3.408910332014243</v>
      </c>
      <c r="G45" s="126">
        <f>+G34/190852776*1000*100</f>
        <v>1.9224242250476882</v>
      </c>
    </row>
    <row r="46" spans="1:7" ht="12" customHeight="1" thickTop="1">
      <c r="A46" s="6"/>
      <c r="B46" s="3"/>
      <c r="C46" s="17"/>
      <c r="D46" s="17"/>
      <c r="E46" s="17"/>
      <c r="F46" s="17"/>
      <c r="G46" s="17"/>
    </row>
    <row r="49" spans="1:7" ht="12.75">
      <c r="A49" s="4" t="s">
        <v>204</v>
      </c>
      <c r="B49" s="10"/>
      <c r="C49" s="4"/>
      <c r="D49" s="4"/>
      <c r="E49" s="4"/>
      <c r="F49" s="4"/>
      <c r="G49" s="4"/>
    </row>
    <row r="50" spans="1:7" ht="12.75">
      <c r="A50" s="4" t="s">
        <v>226</v>
      </c>
      <c r="B50" s="10"/>
      <c r="C50" s="4"/>
      <c r="D50" s="4"/>
      <c r="E50" s="4"/>
      <c r="F50" s="4"/>
      <c r="G50" s="4"/>
    </row>
    <row r="51" ht="12.75">
      <c r="A51" s="61" t="s">
        <v>194</v>
      </c>
    </row>
  </sheetData>
  <sheetProtection/>
  <mergeCells count="2">
    <mergeCell ref="C8:D8"/>
    <mergeCell ref="F8:G8"/>
  </mergeCells>
  <printOptions/>
  <pageMargins left="0.7480314960629921" right="0.5118110236220472" top="0.984251968503937" bottom="0.984251968503937" header="0.5118110236220472" footer="0.511811023622047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2"/>
  <sheetViews>
    <sheetView zoomScalePageLayoutView="0" workbookViewId="0" topLeftCell="A16">
      <selection activeCell="C24" sqref="C24"/>
    </sheetView>
  </sheetViews>
  <sheetFormatPr defaultColWidth="9.140625" defaultRowHeight="12.75"/>
  <cols>
    <col min="1" max="1" width="40.8515625" style="0" customWidth="1"/>
    <col min="2" max="2" width="5.57421875" style="1" customWidth="1"/>
    <col min="3" max="3" width="20.7109375" style="69" customWidth="1"/>
    <col min="4" max="4" width="20.7109375" style="0" customWidth="1"/>
  </cols>
  <sheetData>
    <row r="1" spans="1:2" ht="12.75">
      <c r="A1" s="9" t="s">
        <v>0</v>
      </c>
      <c r="B1" s="74"/>
    </row>
    <row r="2" spans="1:2" ht="12.75">
      <c r="A2" s="27" t="s">
        <v>5</v>
      </c>
      <c r="B2" s="75"/>
    </row>
    <row r="4" ht="12.75">
      <c r="A4" s="61" t="s">
        <v>224</v>
      </c>
    </row>
    <row r="5" spans="1:256" ht="12.7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  <c r="IT5" s="61"/>
      <c r="IU5" s="61"/>
      <c r="IV5" s="61"/>
    </row>
    <row r="6" spans="1:2" ht="12.75">
      <c r="A6" s="7" t="s">
        <v>193</v>
      </c>
      <c r="B6" s="76"/>
    </row>
    <row r="7" spans="1:4" ht="12.75">
      <c r="A7" s="67"/>
      <c r="B7" s="77"/>
      <c r="C7" s="99" t="s">
        <v>201</v>
      </c>
      <c r="D7" s="99" t="s">
        <v>215</v>
      </c>
    </row>
    <row r="8" spans="1:4" ht="12.75">
      <c r="A8" s="67"/>
      <c r="B8" s="77"/>
      <c r="C8" s="99"/>
      <c r="D8" s="50"/>
    </row>
    <row r="9" spans="1:4" ht="12.75">
      <c r="A9" s="68" t="s">
        <v>93</v>
      </c>
      <c r="B9" s="77"/>
      <c r="C9" s="99" t="s">
        <v>202</v>
      </c>
      <c r="D9" s="50" t="s">
        <v>202</v>
      </c>
    </row>
    <row r="10" spans="2:4" ht="12.75">
      <c r="B10" s="50" t="s">
        <v>89</v>
      </c>
      <c r="C10" s="153" t="s">
        <v>238</v>
      </c>
      <c r="D10" s="137" t="s">
        <v>219</v>
      </c>
    </row>
    <row r="11" spans="1:4" ht="12.75">
      <c r="A11" s="61" t="s">
        <v>94</v>
      </c>
      <c r="C11" s="89"/>
      <c r="D11" s="141"/>
    </row>
    <row r="12" spans="1:4" ht="15" customHeight="1">
      <c r="A12" t="s">
        <v>6</v>
      </c>
      <c r="C12" s="89">
        <v>8126</v>
      </c>
      <c r="D12" s="89">
        <v>7371</v>
      </c>
    </row>
    <row r="13" spans="1:4" ht="15" customHeight="1">
      <c r="A13" s="8" t="s">
        <v>127</v>
      </c>
      <c r="C13" s="89">
        <v>1441</v>
      </c>
      <c r="D13" s="89">
        <v>1441</v>
      </c>
    </row>
    <row r="14" spans="1:4" ht="15" customHeight="1">
      <c r="A14" t="s">
        <v>143</v>
      </c>
      <c r="C14" s="89">
        <v>206342</v>
      </c>
      <c r="D14" s="89">
        <v>206009</v>
      </c>
    </row>
    <row r="15" spans="1:4" s="22" customFormat="1" ht="15" customHeight="1">
      <c r="A15" s="22" t="s">
        <v>7</v>
      </c>
      <c r="B15" s="94"/>
      <c r="C15" s="95">
        <v>2642</v>
      </c>
      <c r="D15" s="95">
        <v>2646</v>
      </c>
    </row>
    <row r="16" spans="1:4" ht="15" customHeight="1">
      <c r="A16" s="8" t="s">
        <v>174</v>
      </c>
      <c r="C16" s="89">
        <v>323</v>
      </c>
      <c r="D16" s="89">
        <v>323</v>
      </c>
    </row>
    <row r="17" spans="1:4" ht="15" customHeight="1">
      <c r="A17" s="8"/>
      <c r="C17" s="89"/>
      <c r="D17" s="89"/>
    </row>
    <row r="18" spans="1:4" ht="15" customHeight="1">
      <c r="A18" s="35" t="s">
        <v>119</v>
      </c>
      <c r="B18" s="3"/>
      <c r="C18" s="90">
        <f>SUM(C12:C17)</f>
        <v>218874</v>
      </c>
      <c r="D18" s="90">
        <f>SUM(D12:D17)</f>
        <v>217790</v>
      </c>
    </row>
    <row r="19" spans="1:4" ht="15" customHeight="1">
      <c r="A19" s="26"/>
      <c r="C19" s="89"/>
      <c r="D19" s="89"/>
    </row>
    <row r="20" spans="1:5" ht="15" customHeight="1">
      <c r="A20" s="26" t="s">
        <v>142</v>
      </c>
      <c r="B20" s="3"/>
      <c r="C20" s="91">
        <v>73564</v>
      </c>
      <c r="D20" s="91">
        <v>70560</v>
      </c>
      <c r="E20" s="6"/>
    </row>
    <row r="21" spans="1:5" ht="15" customHeight="1">
      <c r="A21" s="26" t="s">
        <v>128</v>
      </c>
      <c r="B21" s="3"/>
      <c r="C21" s="91">
        <v>20946</v>
      </c>
      <c r="D21" s="91">
        <v>13901</v>
      </c>
      <c r="E21" s="6"/>
    </row>
    <row r="22" spans="1:5" ht="15" customHeight="1">
      <c r="A22" s="26" t="s">
        <v>8</v>
      </c>
      <c r="B22" s="3"/>
      <c r="C22" s="91">
        <v>81981</v>
      </c>
      <c r="D22" s="91">
        <v>89907</v>
      </c>
      <c r="E22" s="6"/>
    </row>
    <row r="23" spans="1:5" ht="15" customHeight="1">
      <c r="A23" s="31" t="s">
        <v>232</v>
      </c>
      <c r="B23" s="3"/>
      <c r="C23" s="91">
        <v>0</v>
      </c>
      <c r="D23" s="91">
        <v>17</v>
      </c>
      <c r="E23" s="6"/>
    </row>
    <row r="24" spans="1:5" ht="15" customHeight="1">
      <c r="A24" t="s">
        <v>165</v>
      </c>
      <c r="B24" s="3"/>
      <c r="C24" s="91">
        <v>9591</v>
      </c>
      <c r="D24" s="91">
        <v>14653</v>
      </c>
      <c r="E24" s="6"/>
    </row>
    <row r="25" spans="1:5" ht="15" customHeight="1">
      <c r="A25" s="26" t="s">
        <v>9</v>
      </c>
      <c r="B25" s="3"/>
      <c r="C25" s="91">
        <v>1194</v>
      </c>
      <c r="D25" s="91">
        <v>1568</v>
      </c>
      <c r="E25" s="6"/>
    </row>
    <row r="26" spans="1:5" ht="15" customHeight="1">
      <c r="A26" s="26"/>
      <c r="B26" s="3"/>
      <c r="C26" s="91"/>
      <c r="D26" s="91"/>
      <c r="E26" s="6"/>
    </row>
    <row r="27" spans="1:5" ht="12.75">
      <c r="A27" s="72" t="s">
        <v>95</v>
      </c>
      <c r="B27" s="3"/>
      <c r="C27" s="90">
        <f>SUM(C20:C25)</f>
        <v>187276</v>
      </c>
      <c r="D27" s="90">
        <f>SUM(D20:D25)</f>
        <v>190606</v>
      </c>
      <c r="E27" s="6"/>
    </row>
    <row r="28" spans="1:5" ht="12.75">
      <c r="A28" s="6"/>
      <c r="B28" s="3"/>
      <c r="C28" s="91"/>
      <c r="D28" s="91"/>
      <c r="E28" s="6"/>
    </row>
    <row r="29" spans="1:5" ht="13.5" thickBot="1">
      <c r="A29" s="72" t="s">
        <v>96</v>
      </c>
      <c r="B29" s="3"/>
      <c r="C29" s="92">
        <f>+C18+C27</f>
        <v>406150</v>
      </c>
      <c r="D29" s="92">
        <f>+D18+D27</f>
        <v>408396</v>
      </c>
      <c r="E29" s="6"/>
    </row>
    <row r="30" spans="1:5" ht="13.5" thickTop="1">
      <c r="A30" s="6"/>
      <c r="B30" s="3"/>
      <c r="C30" s="91"/>
      <c r="D30" s="91"/>
      <c r="E30" s="6"/>
    </row>
    <row r="31" spans="1:4" ht="12.75">
      <c r="A31" s="65" t="s">
        <v>97</v>
      </c>
      <c r="B31" s="3"/>
      <c r="C31" s="91"/>
      <c r="D31" s="91"/>
    </row>
    <row r="32" spans="1:4" ht="12.75">
      <c r="A32" s="6" t="s">
        <v>10</v>
      </c>
      <c r="B32" s="3"/>
      <c r="C32" s="91">
        <v>191596</v>
      </c>
      <c r="D32" s="91">
        <v>191596</v>
      </c>
    </row>
    <row r="33" spans="1:4" ht="12.75">
      <c r="A33" s="120" t="s">
        <v>150</v>
      </c>
      <c r="B33" s="3"/>
      <c r="C33" s="91">
        <v>-782</v>
      </c>
      <c r="D33" s="91">
        <v>-782</v>
      </c>
    </row>
    <row r="34" spans="1:4" s="55" customFormat="1" ht="12.75">
      <c r="A34" s="120" t="s">
        <v>11</v>
      </c>
      <c r="B34" s="143"/>
      <c r="C34" s="144">
        <v>184171</v>
      </c>
      <c r="D34" s="144">
        <v>177665</v>
      </c>
    </row>
    <row r="35" spans="1:4" ht="12.75">
      <c r="A35" s="6"/>
      <c r="B35" s="3"/>
      <c r="C35" s="93"/>
      <c r="D35" s="93"/>
    </row>
    <row r="36" spans="1:4" ht="12.75">
      <c r="A36" s="66" t="s">
        <v>98</v>
      </c>
      <c r="B36" s="3"/>
      <c r="C36" s="90">
        <f>SUM(C32:C34)</f>
        <v>374985</v>
      </c>
      <c r="D36" s="90">
        <f>SUM(D32:D34)</f>
        <v>368479</v>
      </c>
    </row>
    <row r="37" spans="1:4" ht="12.75">
      <c r="A37" s="66"/>
      <c r="B37" s="3"/>
      <c r="C37" s="91"/>
      <c r="D37" s="91"/>
    </row>
    <row r="38" spans="1:4" ht="12.75">
      <c r="A38" s="66" t="s">
        <v>99</v>
      </c>
      <c r="B38" s="3"/>
      <c r="C38" s="91"/>
      <c r="D38" s="91"/>
    </row>
    <row r="39" spans="1:4" ht="12.75">
      <c r="A39" s="6" t="s">
        <v>78</v>
      </c>
      <c r="B39" s="3" t="s">
        <v>70</v>
      </c>
      <c r="C39" s="91">
        <v>9954</v>
      </c>
      <c r="D39" s="91">
        <v>11406</v>
      </c>
    </row>
    <row r="40" spans="1:4" ht="12.75">
      <c r="A40" s="80" t="s">
        <v>233</v>
      </c>
      <c r="B40" s="3"/>
      <c r="C40" s="91">
        <v>15</v>
      </c>
      <c r="D40" s="91">
        <v>15</v>
      </c>
    </row>
    <row r="41" spans="1:4" s="22" customFormat="1" ht="12.75">
      <c r="A41" s="63"/>
      <c r="B41" s="96"/>
      <c r="C41" s="97"/>
      <c r="D41" s="97"/>
    </row>
    <row r="42" spans="1:4" ht="12.75">
      <c r="A42" s="66" t="s">
        <v>100</v>
      </c>
      <c r="B42" s="3"/>
      <c r="C42" s="90">
        <f>SUM(C39:C40)</f>
        <v>9969</v>
      </c>
      <c r="D42" s="90">
        <f>SUM(D39:D40)</f>
        <v>11421</v>
      </c>
    </row>
    <row r="43" spans="1:4" ht="12.75">
      <c r="A43" s="6"/>
      <c r="B43" s="3"/>
      <c r="C43" s="91"/>
      <c r="D43" s="91"/>
    </row>
    <row r="44" spans="1:5" ht="12.75">
      <c r="A44" s="26" t="s">
        <v>129</v>
      </c>
      <c r="B44" s="3"/>
      <c r="C44" s="91">
        <v>1841</v>
      </c>
      <c r="D44" s="91">
        <v>1994</v>
      </c>
      <c r="E44" s="6"/>
    </row>
    <row r="45" spans="1:5" ht="12.75">
      <c r="A45" s="26" t="s">
        <v>86</v>
      </c>
      <c r="B45" s="3" t="s">
        <v>70</v>
      </c>
      <c r="C45" s="91">
        <v>5808</v>
      </c>
      <c r="D45" s="91">
        <v>10808</v>
      </c>
      <c r="E45" s="6"/>
    </row>
    <row r="46" spans="1:5" ht="12.75">
      <c r="A46" s="26" t="s">
        <v>130</v>
      </c>
      <c r="B46" s="3"/>
      <c r="C46" s="91">
        <v>13044</v>
      </c>
      <c r="D46" s="91">
        <v>15694</v>
      </c>
      <c r="E46" s="6"/>
    </row>
    <row r="47" spans="1:5" ht="12.75">
      <c r="A47" s="26" t="s">
        <v>173</v>
      </c>
      <c r="B47" s="3"/>
      <c r="C47" s="91">
        <v>503</v>
      </c>
      <c r="D47" s="91">
        <v>0</v>
      </c>
      <c r="E47" s="6"/>
    </row>
    <row r="48" spans="1:5" ht="12.75">
      <c r="A48" s="26"/>
      <c r="B48" s="3"/>
      <c r="C48" s="91"/>
      <c r="D48" s="91"/>
      <c r="E48" s="6"/>
    </row>
    <row r="49" spans="1:5" ht="12.75">
      <c r="A49" s="35" t="s">
        <v>101</v>
      </c>
      <c r="B49" s="3"/>
      <c r="C49" s="90">
        <f>SUM(C44:C48)</f>
        <v>21196</v>
      </c>
      <c r="D49" s="90">
        <f>SUM(D44:D48)</f>
        <v>28496</v>
      </c>
      <c r="E49" s="6"/>
    </row>
    <row r="50" spans="1:5" ht="12.75">
      <c r="A50" s="6"/>
      <c r="B50" s="3"/>
      <c r="C50" s="91"/>
      <c r="D50" s="91"/>
      <c r="E50" s="6"/>
    </row>
    <row r="51" spans="1:5" ht="12.75">
      <c r="A51" s="72" t="s">
        <v>144</v>
      </c>
      <c r="B51" s="3"/>
      <c r="C51" s="118">
        <f>+C42+C49</f>
        <v>31165</v>
      </c>
      <c r="D51" s="118">
        <f>+D42+D49</f>
        <v>39917</v>
      </c>
      <c r="E51" s="6"/>
    </row>
    <row r="52" spans="1:5" ht="12.75">
      <c r="A52" s="6"/>
      <c r="B52" s="3"/>
      <c r="C52" s="91"/>
      <c r="D52" s="91"/>
      <c r="E52" s="6"/>
    </row>
    <row r="53" spans="1:5" ht="13.5" thickBot="1">
      <c r="A53" s="72" t="s">
        <v>102</v>
      </c>
      <c r="B53" s="129"/>
      <c r="C53" s="92">
        <f>+C36+C51</f>
        <v>406150</v>
      </c>
      <c r="D53" s="92">
        <f>+D36+D51</f>
        <v>408396</v>
      </c>
      <c r="E53" s="6"/>
    </row>
    <row r="54" spans="1:5" ht="13.5" thickTop="1">
      <c r="A54" s="6"/>
      <c r="B54" s="3"/>
      <c r="C54" s="91"/>
      <c r="D54" s="91"/>
      <c r="E54" s="6"/>
    </row>
    <row r="55" spans="1:4" ht="12.75">
      <c r="A55" s="61" t="s">
        <v>123</v>
      </c>
      <c r="B55" s="50"/>
      <c r="C55" s="73">
        <f>+C36/191198</f>
        <v>1.961239134300568</v>
      </c>
      <c r="D55" s="73">
        <f>+D36/191198</f>
        <v>1.9272115817111057</v>
      </c>
    </row>
    <row r="56" spans="3:4" ht="12.75">
      <c r="C56" s="70"/>
      <c r="D56" s="62"/>
    </row>
    <row r="57" spans="1:5" ht="12.75">
      <c r="A57" s="4" t="s">
        <v>205</v>
      </c>
      <c r="B57" s="10"/>
      <c r="C57" s="71"/>
      <c r="D57" s="4"/>
      <c r="E57" s="4"/>
    </row>
    <row r="58" spans="1:5" ht="12.75">
      <c r="A58" s="4" t="s">
        <v>228</v>
      </c>
      <c r="B58" s="10"/>
      <c r="C58" s="71"/>
      <c r="D58" s="4"/>
      <c r="E58" s="4"/>
    </row>
    <row r="59" spans="1:5" ht="12.75">
      <c r="A59" s="4" t="s">
        <v>111</v>
      </c>
      <c r="B59" s="10"/>
      <c r="C59" s="71"/>
      <c r="D59" s="4"/>
      <c r="E59" s="4"/>
    </row>
    <row r="60" ht="12.75">
      <c r="C60" s="89"/>
    </row>
    <row r="61" ht="12.75">
      <c r="C61" s="89"/>
    </row>
    <row r="62" ht="12.75">
      <c r="C62" s="89"/>
    </row>
  </sheetData>
  <sheetProtection/>
  <printOptions/>
  <pageMargins left="0.75" right="0.75" top="1" bottom="1" header="0.5" footer="0.5"/>
  <pageSetup horizontalDpi="180" verticalDpi="18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7">
      <selection activeCell="G15" sqref="G15"/>
    </sheetView>
  </sheetViews>
  <sheetFormatPr defaultColWidth="9.140625" defaultRowHeight="12.75"/>
  <cols>
    <col min="1" max="1" width="40.28125" style="0" customWidth="1"/>
    <col min="2" max="2" width="4.8515625" style="0" customWidth="1"/>
    <col min="3" max="3" width="11.7109375" style="1" customWidth="1"/>
    <col min="4" max="7" width="11.7109375" style="0" customWidth="1"/>
    <col min="8" max="8" width="12.28125" style="0" customWidth="1"/>
    <col min="9" max="9" width="11.7109375" style="0" customWidth="1"/>
  </cols>
  <sheetData>
    <row r="1" spans="1:2" ht="12.75">
      <c r="A1" s="9" t="s">
        <v>0</v>
      </c>
      <c r="B1" s="9"/>
    </row>
    <row r="2" spans="1:2" ht="12.75">
      <c r="A2" s="27" t="s">
        <v>5</v>
      </c>
      <c r="B2" s="27"/>
    </row>
    <row r="4" ht="12.75">
      <c r="A4" s="61" t="s">
        <v>224</v>
      </c>
    </row>
    <row r="6" spans="1:2" ht="12.75">
      <c r="A6" s="5" t="s">
        <v>12</v>
      </c>
      <c r="B6" s="5"/>
    </row>
    <row r="7" spans="1:2" ht="12.75">
      <c r="A7" s="5"/>
      <c r="B7" s="5"/>
    </row>
    <row r="8" spans="3:9" ht="12.75">
      <c r="C8" s="167" t="s">
        <v>166</v>
      </c>
      <c r="D8" s="166"/>
      <c r="E8" s="166"/>
      <c r="F8" s="166"/>
      <c r="G8" s="166"/>
      <c r="H8" s="166"/>
      <c r="I8" s="166"/>
    </row>
    <row r="9" spans="3:9" ht="12.75">
      <c r="C9" s="134"/>
      <c r="D9" s="50"/>
      <c r="E9" s="50"/>
      <c r="F9" s="50"/>
      <c r="G9" s="50"/>
      <c r="H9" s="50"/>
      <c r="I9" s="50"/>
    </row>
    <row r="10" spans="3:8" ht="12.75">
      <c r="C10" s="78" t="s">
        <v>167</v>
      </c>
      <c r="E10" s="21"/>
      <c r="F10" s="21"/>
      <c r="G10" s="21"/>
      <c r="H10" s="4" t="s">
        <v>13</v>
      </c>
    </row>
    <row r="11" spans="3:8" ht="12.75">
      <c r="C11" s="78"/>
      <c r="E11" s="21"/>
      <c r="F11" s="21"/>
      <c r="G11" s="21"/>
      <c r="H11" s="4"/>
    </row>
    <row r="12" spans="1:9" ht="12.75">
      <c r="A12" s="68" t="s">
        <v>93</v>
      </c>
      <c r="B12" s="50" t="s">
        <v>89</v>
      </c>
      <c r="C12" s="10" t="s">
        <v>14</v>
      </c>
      <c r="D12" s="10" t="s">
        <v>15</v>
      </c>
      <c r="E12" s="10" t="s">
        <v>16</v>
      </c>
      <c r="F12" s="10" t="s">
        <v>17</v>
      </c>
      <c r="G12" s="10" t="s">
        <v>146</v>
      </c>
      <c r="H12" s="10" t="s">
        <v>18</v>
      </c>
      <c r="I12" s="10" t="s">
        <v>19</v>
      </c>
    </row>
    <row r="13" spans="3:9" ht="12.75">
      <c r="C13" s="18" t="s">
        <v>20</v>
      </c>
      <c r="D13" s="18" t="s">
        <v>21</v>
      </c>
      <c r="E13" s="18" t="s">
        <v>22</v>
      </c>
      <c r="F13" s="18" t="s">
        <v>22</v>
      </c>
      <c r="G13" s="18" t="s">
        <v>147</v>
      </c>
      <c r="H13" s="151" t="s">
        <v>222</v>
      </c>
      <c r="I13" s="10" t="s">
        <v>110</v>
      </c>
    </row>
    <row r="14" spans="1:9" ht="13.5" thickBot="1">
      <c r="A14" s="13"/>
      <c r="B14" s="13"/>
      <c r="C14" s="20"/>
      <c r="D14" s="20"/>
      <c r="E14" s="20"/>
      <c r="F14" s="20"/>
      <c r="G14" s="20"/>
      <c r="H14" s="20"/>
      <c r="I14" s="20"/>
    </row>
    <row r="15" spans="3:9" ht="12.75">
      <c r="C15" s="19"/>
      <c r="D15" s="19"/>
      <c r="E15" s="19"/>
      <c r="F15" s="19"/>
      <c r="G15" s="19"/>
      <c r="H15" s="19"/>
      <c r="I15" s="19"/>
    </row>
    <row r="16" spans="1:9" ht="12.75">
      <c r="A16" s="61" t="s">
        <v>234</v>
      </c>
      <c r="B16" s="22"/>
      <c r="C16" s="12">
        <v>191596</v>
      </c>
      <c r="D16" s="12">
        <v>15960</v>
      </c>
      <c r="E16" s="12">
        <v>818</v>
      </c>
      <c r="F16" s="12">
        <v>500</v>
      </c>
      <c r="G16" s="12">
        <v>-782</v>
      </c>
      <c r="H16" s="12">
        <v>141767</v>
      </c>
      <c r="I16" s="12">
        <f>SUM(C16:H16)</f>
        <v>349859</v>
      </c>
    </row>
    <row r="17" spans="1:9" ht="12.75">
      <c r="A17" s="61"/>
      <c r="B17" s="22"/>
      <c r="C17" s="79"/>
      <c r="D17" s="38"/>
      <c r="E17" s="38"/>
      <c r="F17" s="38"/>
      <c r="G17" s="38"/>
      <c r="H17" s="38"/>
      <c r="I17" s="38"/>
    </row>
    <row r="18" spans="1:9" s="6" customFormat="1" ht="15" customHeight="1">
      <c r="A18" s="61"/>
      <c r="B18" s="63"/>
      <c r="C18" s="12"/>
      <c r="D18" s="12"/>
      <c r="E18" s="12"/>
      <c r="F18" s="12"/>
      <c r="G18" s="12"/>
      <c r="H18" s="12"/>
      <c r="I18" s="12"/>
    </row>
    <row r="19" spans="1:9" s="55" customFormat="1" ht="15" customHeight="1">
      <c r="A19" s="55" t="s">
        <v>265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3669</v>
      </c>
      <c r="I19" s="145">
        <f>SUM(C19:H19)</f>
        <v>3669</v>
      </c>
    </row>
    <row r="20" spans="3:9" ht="15" customHeight="1">
      <c r="C20" s="12"/>
      <c r="D20" s="12"/>
      <c r="E20" s="12"/>
      <c r="F20" s="12"/>
      <c r="G20" s="12"/>
      <c r="H20" s="12"/>
      <c r="I20" s="12"/>
    </row>
    <row r="21" spans="3:9" ht="15" customHeight="1">
      <c r="C21" s="12"/>
      <c r="D21" s="12"/>
      <c r="E21" s="12"/>
      <c r="F21" s="12"/>
      <c r="G21" s="12"/>
      <c r="H21" s="12"/>
      <c r="I21" s="12"/>
    </row>
    <row r="22" spans="1:9" ht="15" customHeight="1" thickBot="1">
      <c r="A22" s="117" t="s">
        <v>239</v>
      </c>
      <c r="B22" s="8"/>
      <c r="C22" s="53">
        <f aca="true" t="shared" si="0" ref="C22:H22">SUM(C16:C20)</f>
        <v>191596</v>
      </c>
      <c r="D22" s="53">
        <f t="shared" si="0"/>
        <v>15960</v>
      </c>
      <c r="E22" s="53">
        <f t="shared" si="0"/>
        <v>818</v>
      </c>
      <c r="F22" s="53">
        <f t="shared" si="0"/>
        <v>500</v>
      </c>
      <c r="G22" s="53">
        <f t="shared" si="0"/>
        <v>-782</v>
      </c>
      <c r="H22" s="53">
        <f t="shared" si="0"/>
        <v>145436</v>
      </c>
      <c r="I22" s="53">
        <f>SUM(I16:I20)</f>
        <v>353528</v>
      </c>
    </row>
    <row r="23" spans="3:9" ht="15" customHeight="1">
      <c r="C23" s="11"/>
      <c r="D23" s="11"/>
      <c r="E23" s="11"/>
      <c r="F23" s="11"/>
      <c r="G23" s="11"/>
      <c r="H23" s="11"/>
      <c r="I23" s="11"/>
    </row>
    <row r="24" spans="1:9" ht="12.75">
      <c r="A24" s="22"/>
      <c r="B24" s="22"/>
      <c r="C24" s="79"/>
      <c r="D24" s="38"/>
      <c r="E24" s="38"/>
      <c r="F24" s="38"/>
      <c r="G24" s="38"/>
      <c r="H24" s="38"/>
      <c r="I24" s="38"/>
    </row>
    <row r="25" spans="1:9" ht="15" customHeight="1">
      <c r="A25" s="61" t="s">
        <v>235</v>
      </c>
      <c r="B25" s="22"/>
      <c r="C25" s="12">
        <v>191596</v>
      </c>
      <c r="D25" s="12">
        <v>15960</v>
      </c>
      <c r="E25" s="12">
        <v>818</v>
      </c>
      <c r="F25" s="12">
        <v>500</v>
      </c>
      <c r="G25" s="12">
        <v>-782</v>
      </c>
      <c r="H25" s="12">
        <v>160387</v>
      </c>
      <c r="I25" s="12">
        <f>SUM(C25:H25)</f>
        <v>368479</v>
      </c>
    </row>
    <row r="26" spans="1:9" s="6" customFormat="1" ht="15" customHeight="1">
      <c r="A26" s="63"/>
      <c r="B26" s="63"/>
      <c r="C26" s="12"/>
      <c r="D26" s="12"/>
      <c r="E26" s="12"/>
      <c r="F26" s="12"/>
      <c r="G26" s="12"/>
      <c r="H26" s="12"/>
      <c r="I26" s="12"/>
    </row>
    <row r="27" spans="1:9" s="6" customFormat="1" ht="15" customHeight="1">
      <c r="A27" s="63"/>
      <c r="B27" s="63"/>
      <c r="C27" s="12"/>
      <c r="D27" s="12"/>
      <c r="E27" s="12"/>
      <c r="F27" s="12"/>
      <c r="G27" s="12"/>
      <c r="H27" s="12"/>
      <c r="I27" s="12"/>
    </row>
    <row r="28" spans="1:10" s="55" customFormat="1" ht="15" customHeight="1">
      <c r="A28" s="55" t="s">
        <v>265</v>
      </c>
      <c r="C28" s="145">
        <v>0</v>
      </c>
      <c r="D28" s="145">
        <v>0</v>
      </c>
      <c r="E28" s="145">
        <v>0</v>
      </c>
      <c r="F28" s="145">
        <v>0</v>
      </c>
      <c r="G28" s="145"/>
      <c r="H28" s="145">
        <f>PL!$F$34</f>
        <v>6506</v>
      </c>
      <c r="I28" s="145">
        <f>SUM(C28:H28)</f>
        <v>6506</v>
      </c>
      <c r="J28" s="120"/>
    </row>
    <row r="29" spans="3:10" ht="15" customHeight="1">
      <c r="C29" s="12"/>
      <c r="D29" s="12"/>
      <c r="E29" s="12"/>
      <c r="F29" s="12"/>
      <c r="G29" s="12"/>
      <c r="H29" s="12"/>
      <c r="I29" s="12"/>
      <c r="J29" s="6"/>
    </row>
    <row r="30" spans="1:9" ht="15" customHeight="1">
      <c r="A30" s="81"/>
      <c r="C30" s="12"/>
      <c r="D30" s="12"/>
      <c r="E30" s="12"/>
      <c r="F30" s="12"/>
      <c r="G30" s="12"/>
      <c r="H30" s="12"/>
      <c r="I30" s="12"/>
    </row>
    <row r="31" spans="1:9" ht="15" customHeight="1" thickBot="1">
      <c r="A31" s="117" t="s">
        <v>240</v>
      </c>
      <c r="B31" s="8"/>
      <c r="C31" s="53">
        <f>SUM(C25:C30)</f>
        <v>191596</v>
      </c>
      <c r="D31" s="53">
        <f aca="true" t="shared" si="1" ref="D31:I31">SUM(D25:D30)</f>
        <v>15960</v>
      </c>
      <c r="E31" s="53">
        <f t="shared" si="1"/>
        <v>818</v>
      </c>
      <c r="F31" s="53">
        <f t="shared" si="1"/>
        <v>500</v>
      </c>
      <c r="G31" s="53">
        <f t="shared" si="1"/>
        <v>-782</v>
      </c>
      <c r="H31" s="53">
        <f t="shared" si="1"/>
        <v>166893</v>
      </c>
      <c r="I31" s="53">
        <f t="shared" si="1"/>
        <v>374985</v>
      </c>
    </row>
    <row r="32" spans="3:9" ht="15" customHeight="1">
      <c r="C32" s="11"/>
      <c r="D32" s="11"/>
      <c r="E32" s="11"/>
      <c r="F32" s="11"/>
      <c r="G32" s="11"/>
      <c r="H32" s="11"/>
      <c r="I32" s="11"/>
    </row>
    <row r="33" spans="3:9" ht="15" customHeight="1">
      <c r="C33" s="11"/>
      <c r="D33" s="11"/>
      <c r="E33" s="11"/>
      <c r="F33" s="11"/>
      <c r="G33" s="11"/>
      <c r="H33" s="11"/>
      <c r="I33" s="11"/>
    </row>
    <row r="34" spans="3:9" ht="15" customHeight="1">
      <c r="C34" s="11"/>
      <c r="D34" s="11"/>
      <c r="E34" s="11"/>
      <c r="F34" s="11"/>
      <c r="G34" s="11"/>
      <c r="H34" s="11"/>
      <c r="I34" s="11"/>
    </row>
    <row r="35" spans="3:9" ht="12.75">
      <c r="C35" s="11"/>
      <c r="D35" s="11"/>
      <c r="E35" s="11"/>
      <c r="F35" s="11"/>
      <c r="G35" s="11"/>
      <c r="H35" s="11"/>
      <c r="I35" s="11"/>
    </row>
    <row r="36" spans="3:9" ht="12.75">
      <c r="C36" s="23"/>
      <c r="D36" s="23"/>
      <c r="E36" s="23"/>
      <c r="F36" s="23"/>
      <c r="G36" s="23"/>
      <c r="H36" s="23"/>
      <c r="I36" s="23"/>
    </row>
    <row r="37" spans="1:2" ht="12.75">
      <c r="A37" s="4" t="s">
        <v>112</v>
      </c>
      <c r="B37" s="4"/>
    </row>
    <row r="38" spans="1:2" ht="12.75">
      <c r="A38" s="28" t="s">
        <v>229</v>
      </c>
      <c r="B38" s="28"/>
    </row>
    <row r="39" ht="12.75">
      <c r="A39" s="61"/>
    </row>
  </sheetData>
  <sheetProtection/>
  <mergeCells count="1">
    <mergeCell ref="C8:I8"/>
  </mergeCells>
  <printOptions/>
  <pageMargins left="0.52" right="0.5" top="0.75" bottom="0.75" header="0.5" footer="0.5"/>
  <pageSetup horizontalDpi="180" verticalDpi="18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2">
      <selection activeCell="B38" sqref="B38"/>
    </sheetView>
  </sheetViews>
  <sheetFormatPr defaultColWidth="9.140625" defaultRowHeight="12.75"/>
  <cols>
    <col min="1" max="1" width="52.28125" style="0" customWidth="1"/>
    <col min="2" max="2" width="20.8515625" style="51" customWidth="1"/>
    <col min="3" max="3" width="3.140625" style="0" customWidth="1"/>
    <col min="4" max="4" width="20.57421875" style="55" bestFit="1" customWidth="1"/>
    <col min="5" max="5" width="9.140625" style="55" customWidth="1"/>
  </cols>
  <sheetData>
    <row r="1" ht="12.75">
      <c r="A1" s="9" t="s">
        <v>0</v>
      </c>
    </row>
    <row r="2" ht="12.75">
      <c r="A2" s="27" t="s">
        <v>5</v>
      </c>
    </row>
    <row r="4" ht="12.75">
      <c r="A4" s="61" t="s">
        <v>224</v>
      </c>
    </row>
    <row r="6" ht="12.75">
      <c r="A6" s="7" t="s">
        <v>206</v>
      </c>
    </row>
    <row r="7" ht="12.75">
      <c r="A7" s="7"/>
    </row>
    <row r="8" spans="1:4" ht="12.75">
      <c r="A8" s="7"/>
      <c r="B8" s="50" t="s">
        <v>203</v>
      </c>
      <c r="C8" s="50"/>
      <c r="D8" s="50" t="s">
        <v>203</v>
      </c>
    </row>
    <row r="9" spans="2:4" ht="12.75">
      <c r="B9" s="50" t="s">
        <v>195</v>
      </c>
      <c r="C9" s="50"/>
      <c r="D9" s="50" t="s">
        <v>195</v>
      </c>
    </row>
    <row r="10" spans="1:4" ht="12.75">
      <c r="A10" s="68" t="s">
        <v>93</v>
      </c>
      <c r="B10" s="152" t="s">
        <v>236</v>
      </c>
      <c r="C10" s="138"/>
      <c r="D10" s="152" t="s">
        <v>237</v>
      </c>
    </row>
    <row r="11" spans="1:4" ht="13.5" thickBot="1">
      <c r="A11" s="13"/>
      <c r="B11" s="82"/>
      <c r="C11" s="83"/>
      <c r="D11" s="100"/>
    </row>
    <row r="12" spans="2:4" ht="12.75">
      <c r="B12" s="52"/>
      <c r="C12" s="49"/>
      <c r="D12" s="101"/>
    </row>
    <row r="13" spans="1:4" ht="12.75">
      <c r="A13" s="61" t="s">
        <v>131</v>
      </c>
      <c r="B13" s="52"/>
      <c r="C13" s="49"/>
      <c r="D13" s="101"/>
    </row>
    <row r="14" spans="2:4" ht="12.75">
      <c r="B14" s="52"/>
      <c r="C14" s="49"/>
      <c r="D14" s="101"/>
    </row>
    <row r="15" spans="1:4" ht="12.75">
      <c r="A15" t="s">
        <v>211</v>
      </c>
      <c r="B15" s="111">
        <v>8676</v>
      </c>
      <c r="C15" s="112"/>
      <c r="D15" s="111">
        <v>4900</v>
      </c>
    </row>
    <row r="16" spans="2:4" ht="12.75">
      <c r="B16" s="84"/>
      <c r="C16" s="112"/>
      <c r="D16" s="84"/>
    </row>
    <row r="17" spans="1:4" ht="12.75">
      <c r="A17" t="s">
        <v>145</v>
      </c>
      <c r="B17" s="84"/>
      <c r="C17" s="112"/>
      <c r="D17" s="84"/>
    </row>
    <row r="18" spans="1:4" ht="12.75">
      <c r="A18" t="s">
        <v>138</v>
      </c>
      <c r="B18" s="84">
        <v>6</v>
      </c>
      <c r="C18" s="112"/>
      <c r="D18" s="84">
        <v>73</v>
      </c>
    </row>
    <row r="19" spans="1:4" ht="12.75">
      <c r="A19" t="s">
        <v>139</v>
      </c>
      <c r="B19" s="85">
        <v>310</v>
      </c>
      <c r="C19" s="113"/>
      <c r="D19" s="85">
        <v>244</v>
      </c>
    </row>
    <row r="20" spans="1:4" ht="12.75">
      <c r="A20" s="106"/>
      <c r="B20" s="86"/>
      <c r="C20" s="113"/>
      <c r="D20" s="86"/>
    </row>
    <row r="21" spans="1:4" ht="12.75">
      <c r="A21" s="61" t="s">
        <v>212</v>
      </c>
      <c r="B21" s="84">
        <f>SUM(B15:B19)</f>
        <v>8992</v>
      </c>
      <c r="C21" s="112"/>
      <c r="D21" s="84">
        <f>SUM(D15:D19)</f>
        <v>5217</v>
      </c>
    </row>
    <row r="22" spans="1:4" ht="12.75">
      <c r="A22" s="106"/>
      <c r="B22" s="84"/>
      <c r="C22" s="112"/>
      <c r="D22" s="84"/>
    </row>
    <row r="23" spans="1:4" ht="12.75">
      <c r="A23" t="s">
        <v>133</v>
      </c>
      <c r="B23" s="84">
        <v>-5551</v>
      </c>
      <c r="C23" s="112"/>
      <c r="D23" s="84">
        <v>4276</v>
      </c>
    </row>
    <row r="24" spans="1:4" ht="12.75">
      <c r="A24" s="106"/>
      <c r="B24" s="86"/>
      <c r="C24" s="113"/>
      <c r="D24" s="86"/>
    </row>
    <row r="25" spans="1:4" ht="12.75">
      <c r="A25" s="61" t="s">
        <v>244</v>
      </c>
      <c r="B25" s="88">
        <f>SUM(B21:B24)</f>
        <v>3441</v>
      </c>
      <c r="C25" s="112"/>
      <c r="D25" s="88">
        <f>SUM(D21:D24)</f>
        <v>9493</v>
      </c>
    </row>
    <row r="26" spans="2:4" ht="12.75">
      <c r="B26" s="84"/>
      <c r="C26" s="112"/>
      <c r="D26" s="84"/>
    </row>
    <row r="27" spans="1:4" ht="12.75">
      <c r="A27" t="s">
        <v>134</v>
      </c>
      <c r="B27" s="84">
        <v>-203</v>
      </c>
      <c r="C27" s="112"/>
      <c r="D27" s="84">
        <v>-284</v>
      </c>
    </row>
    <row r="28" spans="1:4" ht="12.75" hidden="1">
      <c r="A28" t="s">
        <v>185</v>
      </c>
      <c r="B28" s="84"/>
      <c r="C28" s="112"/>
      <c r="D28" s="84">
        <v>0</v>
      </c>
    </row>
    <row r="29" spans="1:4" ht="12.75">
      <c r="A29" t="s">
        <v>135</v>
      </c>
      <c r="B29" s="84">
        <v>-1649</v>
      </c>
      <c r="C29" s="112"/>
      <c r="D29" s="84">
        <v>-897</v>
      </c>
    </row>
    <row r="30" spans="2:4" ht="12.75">
      <c r="B30" s="86"/>
      <c r="C30" s="119"/>
      <c r="D30" s="86"/>
    </row>
    <row r="31" spans="1:4" ht="12.75">
      <c r="A31" s="61" t="s">
        <v>243</v>
      </c>
      <c r="B31" s="84">
        <f>SUM(B25:B29)</f>
        <v>1589</v>
      </c>
      <c r="C31" s="112"/>
      <c r="D31" s="84">
        <f>SUM(D25:D29)</f>
        <v>8312</v>
      </c>
    </row>
    <row r="32" spans="2:4" ht="12.75">
      <c r="B32" s="84"/>
      <c r="C32" s="112"/>
      <c r="D32" s="84"/>
    </row>
    <row r="33" spans="1:4" ht="12.75">
      <c r="A33" s="61" t="s">
        <v>132</v>
      </c>
      <c r="B33" s="84"/>
      <c r="C33" s="112"/>
      <c r="D33" s="84"/>
    </row>
    <row r="34" spans="2:4" ht="12.75">
      <c r="B34" s="84"/>
      <c r="C34" s="112"/>
      <c r="D34" s="84"/>
    </row>
    <row r="35" spans="1:4" ht="12.75">
      <c r="A35" t="s">
        <v>136</v>
      </c>
      <c r="B35" s="114">
        <v>93</v>
      </c>
      <c r="C35" s="112"/>
      <c r="D35" s="114">
        <v>40</v>
      </c>
    </row>
    <row r="36" spans="1:4" ht="12.75">
      <c r="A36" t="s">
        <v>151</v>
      </c>
      <c r="B36" s="115">
        <v>-909</v>
      </c>
      <c r="C36" s="112"/>
      <c r="D36" s="115">
        <v>-95</v>
      </c>
    </row>
    <row r="37" spans="1:5" ht="12.75">
      <c r="A37" t="s">
        <v>242</v>
      </c>
      <c r="B37" s="139">
        <f>-335</f>
        <v>-335</v>
      </c>
      <c r="C37" s="112"/>
      <c r="D37" s="139">
        <v>-1944</v>
      </c>
      <c r="E37" s="121"/>
    </row>
    <row r="38" spans="1:4" ht="12.75">
      <c r="A38" t="s">
        <v>220</v>
      </c>
      <c r="B38" s="116">
        <v>579</v>
      </c>
      <c r="C38" s="112"/>
      <c r="D38" s="116">
        <v>0</v>
      </c>
    </row>
    <row r="39" spans="2:4" ht="12.75">
      <c r="B39" s="85"/>
      <c r="C39" s="112"/>
      <c r="D39" s="85"/>
    </row>
    <row r="40" spans="1:4" ht="12.75">
      <c r="A40" s="61" t="s">
        <v>267</v>
      </c>
      <c r="B40" s="84">
        <f>SUM(B35:B38)</f>
        <v>-572</v>
      </c>
      <c r="C40" s="112"/>
      <c r="D40" s="84">
        <f>SUM(D35:D38)</f>
        <v>-1999</v>
      </c>
    </row>
    <row r="41" spans="2:4" ht="12.75">
      <c r="B41" s="84"/>
      <c r="C41" s="112"/>
      <c r="D41" s="84"/>
    </row>
    <row r="42" spans="1:4" ht="12.75">
      <c r="A42" s="61" t="s">
        <v>137</v>
      </c>
      <c r="B42" s="84"/>
      <c r="C42" s="112"/>
      <c r="D42" s="84"/>
    </row>
    <row r="43" spans="2:4" ht="12.75">
      <c r="B43" s="84"/>
      <c r="C43" s="112"/>
      <c r="D43" s="84"/>
    </row>
    <row r="44" spans="1:4" ht="12.75">
      <c r="A44" t="s">
        <v>154</v>
      </c>
      <c r="B44" s="114">
        <v>0</v>
      </c>
      <c r="C44" s="112"/>
      <c r="D44" s="114">
        <v>82</v>
      </c>
    </row>
    <row r="45" spans="1:4" ht="12.75">
      <c r="A45" t="s">
        <v>153</v>
      </c>
      <c r="B45" s="116">
        <v>-6452</v>
      </c>
      <c r="C45" s="112"/>
      <c r="D45" s="116">
        <v>-9229</v>
      </c>
    </row>
    <row r="46" spans="2:4" ht="12.75">
      <c r="B46" s="85"/>
      <c r="C46" s="112"/>
      <c r="D46" s="85"/>
    </row>
    <row r="47" spans="1:4" ht="12.75">
      <c r="A47" s="61" t="s">
        <v>188</v>
      </c>
      <c r="B47" s="85">
        <f>SUM(B44:B45)</f>
        <v>-6452</v>
      </c>
      <c r="C47" s="113"/>
      <c r="D47" s="85">
        <f>SUM(D44:D45)</f>
        <v>-9147</v>
      </c>
    </row>
    <row r="48" spans="2:4" ht="12.75">
      <c r="B48" s="86"/>
      <c r="C48" s="113"/>
      <c r="D48" s="86"/>
    </row>
    <row r="49" spans="1:4" ht="12.75">
      <c r="A49" t="s">
        <v>172</v>
      </c>
      <c r="B49" s="84">
        <f>+B31+B40+B47</f>
        <v>-5435</v>
      </c>
      <c r="C49" s="112"/>
      <c r="D49" s="84">
        <f>+D31+D40+D47</f>
        <v>-2834</v>
      </c>
    </row>
    <row r="50" spans="2:4" ht="12.75">
      <c r="B50" s="84"/>
      <c r="C50" s="112"/>
      <c r="D50" s="84"/>
    </row>
    <row r="51" spans="1:4" ht="12.75">
      <c r="A51" t="s">
        <v>120</v>
      </c>
      <c r="B51" s="84">
        <v>16220</v>
      </c>
      <c r="C51" s="112"/>
      <c r="D51" s="84">
        <v>10895</v>
      </c>
    </row>
    <row r="52" spans="2:4" ht="12.75">
      <c r="B52" s="84"/>
      <c r="C52" s="112"/>
      <c r="D52" s="84"/>
    </row>
    <row r="53" spans="1:4" ht="13.5" thickBot="1">
      <c r="A53" s="22" t="s">
        <v>241</v>
      </c>
      <c r="B53" s="87">
        <f>SUM(B49:B52)</f>
        <v>10785</v>
      </c>
      <c r="C53" s="85"/>
      <c r="D53" s="87">
        <f>SUM(D49:D52)</f>
        <v>8061</v>
      </c>
    </row>
    <row r="54" spans="2:4" ht="13.5" thickTop="1">
      <c r="B54" s="108"/>
      <c r="C54" s="107"/>
      <c r="D54" s="109"/>
    </row>
    <row r="55" spans="1:4" ht="12.75">
      <c r="A55" t="s">
        <v>140</v>
      </c>
      <c r="B55" s="108"/>
      <c r="C55" s="107"/>
      <c r="D55" s="109"/>
    </row>
    <row r="56" spans="2:4" ht="12.75">
      <c r="B56" s="108"/>
      <c r="C56" s="107"/>
      <c r="D56" s="109"/>
    </row>
    <row r="57" spans="1:4" ht="12.75">
      <c r="A57" t="s">
        <v>165</v>
      </c>
      <c r="B57" s="91">
        <v>9591</v>
      </c>
      <c r="C57" s="107"/>
      <c r="D57" s="102">
        <v>6428</v>
      </c>
    </row>
    <row r="58" spans="1:4" ht="12.75">
      <c r="A58" t="s">
        <v>9</v>
      </c>
      <c r="B58" s="91">
        <v>1194</v>
      </c>
      <c r="C58" s="107"/>
      <c r="D58" s="102">
        <v>1633</v>
      </c>
    </row>
    <row r="59" spans="2:4" ht="12.75">
      <c r="B59" s="84"/>
      <c r="C59" s="107"/>
      <c r="D59" s="102"/>
    </row>
    <row r="60" spans="2:4" ht="13.5" thickBot="1">
      <c r="B60" s="87">
        <f>SUM(B57:B59)</f>
        <v>10785</v>
      </c>
      <c r="C60" s="110"/>
      <c r="D60" s="87">
        <f>SUM(D57:D59)</f>
        <v>8061</v>
      </c>
    </row>
    <row r="61" spans="2:4" ht="13.5" thickTop="1">
      <c r="B61" s="108"/>
      <c r="C61" s="107"/>
      <c r="D61" s="109"/>
    </row>
    <row r="62" ht="12.75">
      <c r="A62" s="4" t="s">
        <v>207</v>
      </c>
    </row>
    <row r="63" spans="1:3" ht="12.75">
      <c r="A63" s="4" t="s">
        <v>230</v>
      </c>
      <c r="C63" s="4"/>
    </row>
    <row r="64" spans="1:3" ht="12.75">
      <c r="A64" s="4" t="s">
        <v>111</v>
      </c>
      <c r="C64" s="4"/>
    </row>
  </sheetData>
  <sheetProtection/>
  <printOptions/>
  <pageMargins left="0.75" right="0.75" top="1" bottom="1" header="0.5" footer="0.5"/>
  <pageSetup horizontalDpi="180" verticalDpi="18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workbookViewId="0" topLeftCell="A1">
      <selection activeCell="B1" sqref="B1"/>
    </sheetView>
  </sheetViews>
  <sheetFormatPr defaultColWidth="9.140625" defaultRowHeight="12.75"/>
  <cols>
    <col min="1" max="1" width="4.7109375" style="6" customWidth="1"/>
    <col min="2" max="2" width="10.140625" style="3" customWidth="1"/>
    <col min="3" max="3" width="16.140625" style="6" customWidth="1"/>
    <col min="4" max="4" width="13.57421875" style="6" customWidth="1"/>
    <col min="5" max="5" width="13.140625" style="6" customWidth="1"/>
    <col min="6" max="6" width="14.28125" style="6" customWidth="1"/>
    <col min="7" max="7" width="13.8515625" style="6" customWidth="1"/>
    <col min="8" max="8" width="14.7109375" style="6" customWidth="1"/>
    <col min="9" max="16384" width="9.140625" style="6" customWidth="1"/>
  </cols>
  <sheetData>
    <row r="1" ht="12.75">
      <c r="A1" s="29" t="s">
        <v>23</v>
      </c>
    </row>
    <row r="2" ht="12.75">
      <c r="A2" s="29" t="s">
        <v>1</v>
      </c>
    </row>
    <row r="4" spans="1:2" ht="12.75">
      <c r="A4" s="4" t="s">
        <v>208</v>
      </c>
      <c r="B4" s="24"/>
    </row>
    <row r="5" spans="1:7" ht="13.5" thickBot="1">
      <c r="A5" s="48"/>
      <c r="B5" s="15"/>
      <c r="C5" s="13"/>
      <c r="D5" s="13"/>
      <c r="E5" s="13"/>
      <c r="F5" s="13"/>
      <c r="G5" s="13"/>
    </row>
    <row r="6" ht="12.75">
      <c r="A6" s="24"/>
    </row>
    <row r="7" spans="1:3" ht="12.75">
      <c r="A7" s="44" t="s">
        <v>24</v>
      </c>
      <c r="B7" s="44" t="s">
        <v>25</v>
      </c>
      <c r="C7" s="25"/>
    </row>
    <row r="8" s="31" customFormat="1" ht="12.75"/>
    <row r="9" spans="2:3" s="31" customFormat="1" ht="12.75">
      <c r="B9" s="161" t="s">
        <v>103</v>
      </c>
      <c r="C9" s="32"/>
    </row>
    <row r="10" s="31" customFormat="1" ht="12.75">
      <c r="B10" s="31" t="s">
        <v>114</v>
      </c>
    </row>
    <row r="11" s="31" customFormat="1" ht="12.75">
      <c r="B11" s="161" t="s">
        <v>272</v>
      </c>
    </row>
    <row r="12" s="31" customFormat="1" ht="12.75">
      <c r="B12" s="31" t="s">
        <v>115</v>
      </c>
    </row>
    <row r="13" s="31" customFormat="1" ht="12.75">
      <c r="B13" s="161" t="s">
        <v>268</v>
      </c>
    </row>
    <row r="14" s="31" customFormat="1" ht="12.75"/>
    <row r="15" s="33" customFormat="1" ht="12.75">
      <c r="B15" s="33" t="s">
        <v>126</v>
      </c>
    </row>
    <row r="16" s="33" customFormat="1" ht="12.75">
      <c r="B16" s="33" t="s">
        <v>162</v>
      </c>
    </row>
    <row r="17" s="33" customFormat="1" ht="12.75">
      <c r="B17" s="162" t="s">
        <v>273</v>
      </c>
    </row>
    <row r="18" s="33" customFormat="1" ht="12.75">
      <c r="B18" s="162" t="s">
        <v>274</v>
      </c>
    </row>
    <row r="19" s="33" customFormat="1" ht="12.75">
      <c r="B19" s="162"/>
    </row>
    <row r="20" spans="2:7" s="33" customFormat="1" ht="12.75">
      <c r="B20" s="72" t="s">
        <v>282</v>
      </c>
      <c r="C20" s="72"/>
      <c r="D20" s="72"/>
      <c r="E20" s="72"/>
      <c r="F20" s="72"/>
      <c r="G20" s="72"/>
    </row>
    <row r="21" s="33" customFormat="1" ht="12.75">
      <c r="B21" s="72" t="s">
        <v>283</v>
      </c>
    </row>
    <row r="22" s="33" customFormat="1" ht="12.75">
      <c r="B22" s="162"/>
    </row>
    <row r="23" s="33" customFormat="1" ht="12.75">
      <c r="B23" s="164" t="s">
        <v>275</v>
      </c>
    </row>
    <row r="24" s="33" customFormat="1" ht="12.75">
      <c r="B24" s="164" t="s">
        <v>285</v>
      </c>
    </row>
    <row r="25" s="33" customFormat="1" ht="12.75">
      <c r="B25" s="164" t="s">
        <v>286</v>
      </c>
    </row>
    <row r="26" s="33" customFormat="1" ht="12.75">
      <c r="B26" s="164" t="s">
        <v>287</v>
      </c>
    </row>
    <row r="27" s="33" customFormat="1" ht="12.75"/>
    <row r="28" s="33" customFormat="1" ht="12.75">
      <c r="B28" s="72" t="s">
        <v>282</v>
      </c>
    </row>
    <row r="29" s="33" customFormat="1" ht="12.75">
      <c r="B29" s="165" t="s">
        <v>284</v>
      </c>
    </row>
    <row r="30" s="33" customFormat="1" ht="12.75"/>
    <row r="31" s="33" customFormat="1" ht="12.75">
      <c r="B31" s="164" t="s">
        <v>276</v>
      </c>
    </row>
    <row r="32" s="33" customFormat="1" ht="12.75">
      <c r="B32" s="162" t="s">
        <v>288</v>
      </c>
    </row>
    <row r="33" s="33" customFormat="1" ht="12.75">
      <c r="B33" s="162" t="s">
        <v>290</v>
      </c>
    </row>
    <row r="34" s="33" customFormat="1" ht="12.75">
      <c r="B34" s="164" t="s">
        <v>277</v>
      </c>
    </row>
    <row r="35" s="33" customFormat="1" ht="12.75">
      <c r="B35" s="162" t="s">
        <v>278</v>
      </c>
    </row>
    <row r="36" s="33" customFormat="1" ht="12.75">
      <c r="B36" s="164" t="s">
        <v>279</v>
      </c>
    </row>
    <row r="37" s="33" customFormat="1" ht="12.75"/>
    <row r="38" s="33" customFormat="1" ht="12.75">
      <c r="B38" s="162" t="s">
        <v>289</v>
      </c>
    </row>
    <row r="39" s="33" customFormat="1" ht="12.75">
      <c r="B39" s="135" t="s">
        <v>280</v>
      </c>
    </row>
    <row r="40" s="33" customFormat="1" ht="12.75">
      <c r="B40" s="135"/>
    </row>
    <row r="41" spans="1:2" s="31" customFormat="1" ht="15" customHeight="1">
      <c r="A41" s="44" t="s">
        <v>27</v>
      </c>
      <c r="B41" s="44" t="s">
        <v>28</v>
      </c>
    </row>
    <row r="42" spans="1:2" s="31" customFormat="1" ht="15" customHeight="1">
      <c r="A42" s="32"/>
      <c r="B42" s="31" t="s">
        <v>79</v>
      </c>
    </row>
    <row r="43" spans="1:2" s="31" customFormat="1" ht="15" customHeight="1">
      <c r="A43" s="32"/>
      <c r="B43" s="31" t="s">
        <v>80</v>
      </c>
    </row>
    <row r="44" s="31" customFormat="1" ht="15" customHeight="1">
      <c r="A44" s="32"/>
    </row>
    <row r="45" spans="1:2" s="31" customFormat="1" ht="15" customHeight="1">
      <c r="A45" s="44" t="s">
        <v>29</v>
      </c>
      <c r="B45" s="44" t="s">
        <v>30</v>
      </c>
    </row>
    <row r="46" s="26" customFormat="1" ht="12.75">
      <c r="B46" s="26" t="s">
        <v>31</v>
      </c>
    </row>
    <row r="47" s="31" customFormat="1" ht="15" customHeight="1">
      <c r="A47" s="32"/>
    </row>
    <row r="48" spans="1:2" s="31" customFormat="1" ht="15" customHeight="1">
      <c r="A48" s="44" t="s">
        <v>32</v>
      </c>
      <c r="B48" s="45" t="s">
        <v>33</v>
      </c>
    </row>
    <row r="49" s="31" customFormat="1" ht="14.25" customHeight="1">
      <c r="B49" s="33" t="s">
        <v>81</v>
      </c>
    </row>
    <row r="50" s="31" customFormat="1" ht="15" customHeight="1">
      <c r="A50" s="32"/>
    </row>
    <row r="51" spans="1:2" s="31" customFormat="1" ht="15" customHeight="1">
      <c r="A51" s="32"/>
      <c r="B51" s="161" t="s">
        <v>281</v>
      </c>
    </row>
    <row r="52" s="31" customFormat="1" ht="15" customHeight="1">
      <c r="A52" s="32"/>
    </row>
    <row r="53" spans="1:2" s="47" customFormat="1" ht="13.5" customHeight="1">
      <c r="A53" s="45" t="s">
        <v>34</v>
      </c>
      <c r="B53" s="45" t="s">
        <v>35</v>
      </c>
    </row>
    <row r="54" s="47" customFormat="1" ht="12.75">
      <c r="B54" s="47" t="s">
        <v>82</v>
      </c>
    </row>
    <row r="55" s="26" customFormat="1" ht="12.75">
      <c r="B55" s="26" t="s">
        <v>37</v>
      </c>
    </row>
    <row r="56" s="26" customFormat="1" ht="12.75"/>
    <row r="57" spans="1:7" s="26" customFormat="1" ht="12.75">
      <c r="A57" s="45" t="s">
        <v>36</v>
      </c>
      <c r="B57" s="45" t="s">
        <v>161</v>
      </c>
      <c r="C57" s="47"/>
      <c r="D57" s="47"/>
      <c r="E57" s="47"/>
      <c r="F57" s="47"/>
      <c r="G57" s="47"/>
    </row>
    <row r="58" spans="1:7" s="26" customFormat="1" ht="12.75">
      <c r="A58" s="47"/>
      <c r="B58" s="47" t="s">
        <v>291</v>
      </c>
      <c r="C58" s="47"/>
      <c r="D58" s="47"/>
      <c r="E58" s="47"/>
      <c r="F58" s="47"/>
      <c r="G58" s="47"/>
    </row>
    <row r="59" spans="1:7" s="26" customFormat="1" ht="12.75">
      <c r="A59" s="47"/>
      <c r="B59" s="47" t="s">
        <v>163</v>
      </c>
      <c r="C59" s="47"/>
      <c r="D59" s="47"/>
      <c r="E59" s="47"/>
      <c r="F59" s="47"/>
      <c r="G59" s="47"/>
    </row>
    <row r="60" spans="1:7" s="26" customFormat="1" ht="12.75">
      <c r="A60" s="47"/>
      <c r="B60" s="47" t="s">
        <v>164</v>
      </c>
      <c r="C60" s="47"/>
      <c r="D60" s="47"/>
      <c r="E60" s="47"/>
      <c r="F60" s="47"/>
      <c r="G60" s="47"/>
    </row>
    <row r="61" spans="1:7" s="26" customFormat="1" ht="12.75">
      <c r="A61" s="47"/>
      <c r="B61" s="47"/>
      <c r="C61" s="47"/>
      <c r="D61" s="47"/>
      <c r="E61" s="47"/>
      <c r="F61" s="47"/>
      <c r="G61" s="47"/>
    </row>
    <row r="62" spans="1:7" s="44" customFormat="1" ht="12.75">
      <c r="A62" s="45" t="s">
        <v>38</v>
      </c>
      <c r="B62" s="45" t="s">
        <v>39</v>
      </c>
      <c r="C62" s="45"/>
      <c r="D62" s="45"/>
      <c r="E62" s="45"/>
      <c r="F62" s="45"/>
      <c r="G62" s="45"/>
    </row>
    <row r="63" s="26" customFormat="1" ht="12.75">
      <c r="B63" s="26" t="s">
        <v>40</v>
      </c>
    </row>
    <row r="64" s="26" customFormat="1" ht="12.75">
      <c r="B64" s="26" t="s">
        <v>41</v>
      </c>
    </row>
    <row r="65" s="26" customFormat="1" ht="12.75"/>
    <row r="66" spans="1:3" s="26" customFormat="1" ht="12.75">
      <c r="A66" s="44" t="s">
        <v>42</v>
      </c>
      <c r="B66" s="44" t="s">
        <v>43</v>
      </c>
      <c r="C66" s="44"/>
    </row>
    <row r="67" s="26" customFormat="1" ht="12.75">
      <c r="B67" s="26" t="s">
        <v>113</v>
      </c>
    </row>
    <row r="68" s="26" customFormat="1" ht="12.75">
      <c r="B68" s="26" t="s">
        <v>88</v>
      </c>
    </row>
    <row r="69" s="26" customFormat="1" ht="12.75"/>
    <row r="70" spans="1:7" s="26" customFormat="1" ht="12.75">
      <c r="A70" s="44" t="s">
        <v>44</v>
      </c>
      <c r="B70" s="44" t="s">
        <v>45</v>
      </c>
      <c r="C70" s="44"/>
      <c r="D70" s="44"/>
      <c r="E70" s="44"/>
      <c r="F70" s="44"/>
      <c r="G70" s="44"/>
    </row>
    <row r="71" s="26" customFormat="1" ht="12.75">
      <c r="B71" s="26" t="s">
        <v>46</v>
      </c>
    </row>
    <row r="72" s="26" customFormat="1" ht="11.25" customHeight="1"/>
    <row r="73" s="26" customFormat="1" ht="11.25" customHeight="1"/>
    <row r="74" spans="1:2" s="44" customFormat="1" ht="12.75">
      <c r="A74" s="44" t="s">
        <v>47</v>
      </c>
      <c r="B74" s="44" t="s">
        <v>48</v>
      </c>
    </row>
    <row r="75" s="26" customFormat="1" ht="12.75">
      <c r="B75" s="26" t="s">
        <v>178</v>
      </c>
    </row>
    <row r="76" s="26" customFormat="1" ht="12.75">
      <c r="B76" s="26" t="s">
        <v>180</v>
      </c>
    </row>
    <row r="77" s="44" customFormat="1" ht="12.75"/>
    <row r="78" s="26" customFormat="1" ht="12.75">
      <c r="B78" s="26" t="s">
        <v>179</v>
      </c>
    </row>
    <row r="79" s="26" customFormat="1" ht="12.75"/>
    <row r="80" spans="1:2" s="47" customFormat="1" ht="12.75">
      <c r="A80" s="72" t="s">
        <v>87</v>
      </c>
      <c r="B80" s="72" t="s">
        <v>105</v>
      </c>
    </row>
    <row r="81" spans="2:7" s="47" customFormat="1" ht="12.75">
      <c r="B81" s="33" t="s">
        <v>261</v>
      </c>
      <c r="C81" s="33"/>
      <c r="D81" s="33"/>
      <c r="E81" s="33"/>
      <c r="F81" s="33"/>
      <c r="G81" s="33"/>
    </row>
    <row r="82" spans="2:7" s="47" customFormat="1" ht="12.75">
      <c r="B82" s="162" t="s">
        <v>269</v>
      </c>
      <c r="C82" s="33"/>
      <c r="D82" s="33"/>
      <c r="E82" s="33"/>
      <c r="F82" s="33"/>
      <c r="G82" s="33"/>
    </row>
    <row r="83" spans="2:8" s="47" customFormat="1" ht="12.75">
      <c r="B83" s="154"/>
      <c r="C83" s="154"/>
      <c r="D83" s="154"/>
      <c r="E83" s="154"/>
      <c r="F83" s="154"/>
      <c r="G83" s="154"/>
      <c r="H83" s="150"/>
    </row>
    <row r="84" s="47" customFormat="1" ht="12.75"/>
    <row r="85" s="47" customFormat="1" ht="12.75"/>
    <row r="86" s="47" customFormat="1" ht="12.75"/>
    <row r="87" s="47" customFormat="1" ht="12.75"/>
    <row r="88" s="47" customFormat="1" ht="12.75"/>
    <row r="89" s="47" customFormat="1" ht="12.75"/>
    <row r="90" s="47" customFormat="1" ht="12.75"/>
    <row r="91" s="47" customFormat="1" ht="12.75"/>
  </sheetData>
  <sheetProtection/>
  <printOptions/>
  <pageMargins left="0.75" right="0.75" top="1" bottom="1" header="0.5" footer="0.5"/>
  <pageSetup horizontalDpi="180" verticalDpi="1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1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4.421875" style="0" customWidth="1"/>
    <col min="2" max="2" width="19.140625" style="0" customWidth="1"/>
    <col min="3" max="3" width="13.8515625" style="8" customWidth="1"/>
    <col min="4" max="4" width="11.7109375" style="0" customWidth="1"/>
    <col min="5" max="5" width="11.7109375" style="8" customWidth="1"/>
    <col min="6" max="6" width="11.7109375" style="0" customWidth="1"/>
    <col min="7" max="7" width="12.421875" style="0" customWidth="1"/>
  </cols>
  <sheetData>
    <row r="1" spans="1:5" s="6" customFormat="1" ht="12.75">
      <c r="A1" s="29" t="s">
        <v>23</v>
      </c>
      <c r="B1" s="3"/>
      <c r="C1" s="26"/>
      <c r="E1" s="26"/>
    </row>
    <row r="2" spans="1:5" s="6" customFormat="1" ht="12.75">
      <c r="A2" s="29" t="s">
        <v>1</v>
      </c>
      <c r="B2" s="3"/>
      <c r="C2" s="26"/>
      <c r="E2" s="26"/>
    </row>
    <row r="3" spans="2:5" s="6" customFormat="1" ht="12.75">
      <c r="B3" s="3"/>
      <c r="C3" s="26"/>
      <c r="E3" s="26"/>
    </row>
    <row r="4" spans="1:5" s="6" customFormat="1" ht="12.75">
      <c r="A4" s="35" t="s">
        <v>83</v>
      </c>
      <c r="B4"/>
      <c r="C4" s="26"/>
      <c r="E4" s="26"/>
    </row>
    <row r="5" spans="1:5" s="6" customFormat="1" ht="12.75">
      <c r="A5" s="35" t="s">
        <v>84</v>
      </c>
      <c r="B5" s="3"/>
      <c r="C5" s="26"/>
      <c r="E5" s="26"/>
    </row>
    <row r="6" spans="1:7" s="36" customFormat="1" ht="13.5" thickBot="1">
      <c r="A6" s="30"/>
      <c r="B6" s="40"/>
      <c r="C6" s="39"/>
      <c r="D6" s="41"/>
      <c r="E6" s="39"/>
      <c r="F6" s="41"/>
      <c r="G6" s="41"/>
    </row>
    <row r="7" s="26" customFormat="1" ht="12.75"/>
    <row r="8" spans="1:2" s="58" customFormat="1" ht="12.75">
      <c r="A8" s="58" t="s">
        <v>49</v>
      </c>
      <c r="B8" s="58" t="s">
        <v>50</v>
      </c>
    </row>
    <row r="9" s="54" customFormat="1" ht="12.75">
      <c r="B9" s="163" t="s">
        <v>270</v>
      </c>
    </row>
    <row r="10" s="54" customFormat="1" ht="12.75">
      <c r="B10" s="163" t="s">
        <v>247</v>
      </c>
    </row>
    <row r="11" s="54" customFormat="1" ht="12.75">
      <c r="B11" s="155" t="s">
        <v>260</v>
      </c>
    </row>
    <row r="12" s="54" customFormat="1" ht="12.75">
      <c r="B12" s="155" t="s">
        <v>245</v>
      </c>
    </row>
    <row r="13" s="54" customFormat="1" ht="12.75">
      <c r="B13" s="54" t="s">
        <v>246</v>
      </c>
    </row>
    <row r="14" s="54" customFormat="1" ht="12.75"/>
    <row r="15" spans="1:10" s="55" customFormat="1" ht="12.75">
      <c r="A15" s="58" t="s">
        <v>51</v>
      </c>
      <c r="B15" s="58" t="s">
        <v>52</v>
      </c>
      <c r="C15" s="58"/>
      <c r="D15" s="59"/>
      <c r="E15" s="58"/>
      <c r="F15" s="59"/>
      <c r="G15" s="59"/>
      <c r="H15" s="59"/>
      <c r="I15" s="59"/>
      <c r="J15" s="59"/>
    </row>
    <row r="16" spans="1:5" s="55" customFormat="1" ht="12.75">
      <c r="A16" s="54"/>
      <c r="B16" s="163" t="s">
        <v>271</v>
      </c>
      <c r="C16" s="54"/>
      <c r="E16" s="54"/>
    </row>
    <row r="17" spans="1:5" s="55" customFormat="1" ht="12.75">
      <c r="A17" s="54"/>
      <c r="B17" s="155" t="s">
        <v>248</v>
      </c>
      <c r="C17" s="54"/>
      <c r="E17" s="54"/>
    </row>
    <row r="18" spans="1:10" s="58" customFormat="1" ht="12.75">
      <c r="A18" s="54"/>
      <c r="B18" s="155" t="s">
        <v>249</v>
      </c>
      <c r="C18" s="54"/>
      <c r="D18" s="55"/>
      <c r="E18" s="54"/>
      <c r="F18" s="55"/>
      <c r="G18" s="55"/>
      <c r="H18" s="55"/>
      <c r="I18" s="55"/>
      <c r="J18" s="55"/>
    </row>
    <row r="19" spans="1:10" s="58" customFormat="1" ht="12.75">
      <c r="A19" s="54"/>
      <c r="B19" s="54"/>
      <c r="C19" s="54"/>
      <c r="D19" s="55"/>
      <c r="E19" s="54"/>
      <c r="F19" s="55"/>
      <c r="G19" s="55"/>
      <c r="H19" s="55"/>
      <c r="I19" s="55"/>
      <c r="J19" s="55"/>
    </row>
    <row r="20" spans="1:10" s="54" customFormat="1" ht="12.75">
      <c r="A20" s="58" t="s">
        <v>53</v>
      </c>
      <c r="B20" s="58" t="s">
        <v>54</v>
      </c>
      <c r="C20" s="58"/>
      <c r="D20" s="59"/>
      <c r="E20" s="58"/>
      <c r="F20" s="59"/>
      <c r="G20" s="59"/>
      <c r="H20" s="59"/>
      <c r="I20" s="59"/>
      <c r="J20" s="59"/>
    </row>
    <row r="21" spans="2:10" s="8" customFormat="1" ht="12.75">
      <c r="B21" s="8" t="s">
        <v>55</v>
      </c>
      <c r="D21"/>
      <c r="F21"/>
      <c r="G21"/>
      <c r="H21"/>
      <c r="I21"/>
      <c r="J21"/>
    </row>
    <row r="22" spans="2:10" s="8" customFormat="1" ht="12.75">
      <c r="B22" s="8" t="s">
        <v>221</v>
      </c>
      <c r="D22"/>
      <c r="F22"/>
      <c r="G22"/>
      <c r="H22"/>
      <c r="I22"/>
      <c r="J22"/>
    </row>
    <row r="23" spans="4:10" s="8" customFormat="1" ht="12.75">
      <c r="D23"/>
      <c r="F23"/>
      <c r="G23"/>
      <c r="H23"/>
      <c r="I23"/>
      <c r="J23"/>
    </row>
    <row r="24" spans="1:10" s="8" customFormat="1" ht="12.75">
      <c r="A24" s="46" t="s">
        <v>56</v>
      </c>
      <c r="B24" s="46" t="s">
        <v>57</v>
      </c>
      <c r="C24" s="46"/>
      <c r="D24" s="46"/>
      <c r="E24" s="46"/>
      <c r="F24" s="46"/>
      <c r="G24" s="46"/>
      <c r="H24" s="46"/>
      <c r="I24" s="46"/>
      <c r="J24" s="46"/>
    </row>
    <row r="25" s="8" customFormat="1" ht="12.75">
      <c r="B25" s="8" t="s">
        <v>58</v>
      </c>
    </row>
    <row r="26" s="8" customFormat="1" ht="12.75"/>
    <row r="27" spans="1:2" s="8" customFormat="1" ht="12.75">
      <c r="A27" s="58" t="s">
        <v>59</v>
      </c>
      <c r="B27" s="46" t="s">
        <v>3</v>
      </c>
    </row>
    <row r="28" spans="2:7" s="8" customFormat="1" ht="12.75">
      <c r="B28"/>
      <c r="D28" s="14" t="s">
        <v>104</v>
      </c>
      <c r="E28" s="14"/>
      <c r="F28" s="14" t="s">
        <v>104</v>
      </c>
      <c r="G28" s="14"/>
    </row>
    <row r="29" spans="2:7" s="8" customFormat="1" ht="12.75">
      <c r="B29" s="8" t="s">
        <v>60</v>
      </c>
      <c r="C29"/>
      <c r="D29" s="42" t="s">
        <v>227</v>
      </c>
      <c r="E29" s="14"/>
      <c r="F29" s="42" t="s">
        <v>227</v>
      </c>
      <c r="G29" s="14"/>
    </row>
    <row r="30" spans="2:7" s="8" customFormat="1" ht="12.75">
      <c r="B30" t="s">
        <v>61</v>
      </c>
      <c r="C30"/>
      <c r="D30" s="43">
        <v>2011</v>
      </c>
      <c r="E30" s="4">
        <v>2010</v>
      </c>
      <c r="F30" s="43">
        <v>2011</v>
      </c>
      <c r="G30" s="4">
        <v>2010</v>
      </c>
    </row>
    <row r="31" spans="3:7" s="8" customFormat="1" ht="12.75">
      <c r="C31"/>
      <c r="D31" s="43" t="s">
        <v>26</v>
      </c>
      <c r="E31" s="43" t="s">
        <v>26</v>
      </c>
      <c r="F31" s="43" t="s">
        <v>26</v>
      </c>
      <c r="G31" s="43" t="s">
        <v>26</v>
      </c>
    </row>
    <row r="32" spans="2:5" s="8" customFormat="1" ht="12.75">
      <c r="B32" s="26" t="s">
        <v>85</v>
      </c>
      <c r="C32"/>
      <c r="E32"/>
    </row>
    <row r="33" spans="1:10" s="54" customFormat="1" ht="12.75">
      <c r="A33" s="8"/>
      <c r="B33" s="60" t="s">
        <v>176</v>
      </c>
      <c r="C33"/>
      <c r="D33" s="98">
        <v>2170</v>
      </c>
      <c r="E33" s="38">
        <v>1225</v>
      </c>
      <c r="F33" s="98">
        <v>2170</v>
      </c>
      <c r="G33" s="38">
        <v>1225</v>
      </c>
      <c r="H33" s="8"/>
      <c r="I33" s="8"/>
      <c r="J33" s="8"/>
    </row>
    <row r="34" spans="1:10" s="54" customFormat="1" ht="12.75">
      <c r="A34" s="8"/>
      <c r="B34" s="60" t="s">
        <v>175</v>
      </c>
      <c r="C34"/>
      <c r="D34" s="142">
        <v>0</v>
      </c>
      <c r="E34" s="16">
        <v>6</v>
      </c>
      <c r="F34" s="142">
        <v>0</v>
      </c>
      <c r="G34" s="16">
        <v>6</v>
      </c>
      <c r="H34" s="8"/>
      <c r="I34" s="8"/>
      <c r="J34" s="8"/>
    </row>
    <row r="35" spans="1:10" s="54" customFormat="1" ht="13.5" thickBot="1">
      <c r="A35" s="8"/>
      <c r="B35" s="60"/>
      <c r="C35"/>
      <c r="D35" s="37">
        <f>SUM(D33:D34)</f>
        <v>2170</v>
      </c>
      <c r="E35" s="37">
        <f>SUM(E33:E34)</f>
        <v>1231</v>
      </c>
      <c r="F35" s="37">
        <f>SUM(F33:F34)</f>
        <v>2170</v>
      </c>
      <c r="G35" s="37">
        <f>SUM(G33:G34)</f>
        <v>1231</v>
      </c>
      <c r="H35" s="8"/>
      <c r="I35" s="8"/>
      <c r="J35" s="8"/>
    </row>
    <row r="36" spans="1:10" s="54" customFormat="1" ht="13.5" thickTop="1">
      <c r="A36" s="8"/>
      <c r="B36" s="60"/>
      <c r="C36"/>
      <c r="D36" s="98"/>
      <c r="E36" s="38"/>
      <c r="F36" s="98"/>
      <c r="G36" s="98"/>
      <c r="H36" s="8"/>
      <c r="I36" s="8"/>
      <c r="J36" s="8"/>
    </row>
    <row r="37" spans="1:10" s="54" customFormat="1" ht="11.25" customHeight="1">
      <c r="A37" s="8"/>
      <c r="B37" s="60"/>
      <c r="C37"/>
      <c r="D37" s="98"/>
      <c r="E37" s="38"/>
      <c r="F37" s="98"/>
      <c r="G37" s="98"/>
      <c r="H37" s="8"/>
      <c r="I37" s="8"/>
      <c r="J37" s="8"/>
    </row>
    <row r="38" spans="1:10" s="8" customFormat="1" ht="12.75">
      <c r="A38" s="46" t="s">
        <v>62</v>
      </c>
      <c r="B38" s="46" t="s">
        <v>63</v>
      </c>
      <c r="C38" s="46"/>
      <c r="D38" s="46"/>
      <c r="E38" s="46"/>
      <c r="F38" s="46"/>
      <c r="G38" s="46"/>
      <c r="H38" s="46"/>
      <c r="I38" s="46"/>
      <c r="J38" s="46"/>
    </row>
    <row r="39" spans="1:10" s="8" customFormat="1" ht="12.75">
      <c r="A39" s="46"/>
      <c r="B39" s="155" t="s">
        <v>251</v>
      </c>
      <c r="C39" s="46"/>
      <c r="D39" s="46"/>
      <c r="E39" s="46"/>
      <c r="F39" s="46"/>
      <c r="G39" s="46"/>
      <c r="H39" s="46"/>
      <c r="I39" s="46"/>
      <c r="J39" s="46"/>
    </row>
    <row r="40" spans="4:7" s="54" customFormat="1" ht="12.75">
      <c r="D40" s="123"/>
      <c r="E40" s="128"/>
      <c r="F40" s="123"/>
      <c r="G40" s="128"/>
    </row>
    <row r="41" spans="1:10" s="54" customFormat="1" ht="12.75">
      <c r="A41" s="58" t="s">
        <v>64</v>
      </c>
      <c r="B41" s="58" t="s">
        <v>65</v>
      </c>
      <c r="C41" s="58"/>
      <c r="D41" s="58"/>
      <c r="E41" s="58"/>
      <c r="F41" s="58"/>
      <c r="G41" s="58"/>
      <c r="H41" s="58"/>
      <c r="I41" s="58"/>
      <c r="J41" s="58"/>
    </row>
    <row r="42" s="54" customFormat="1" ht="12.75">
      <c r="B42" s="155" t="s">
        <v>250</v>
      </c>
    </row>
    <row r="43" s="54" customFormat="1" ht="12.75"/>
    <row r="44" spans="1:10" s="26" customFormat="1" ht="12.75">
      <c r="A44" s="46" t="s">
        <v>67</v>
      </c>
      <c r="B44" s="46" t="s">
        <v>68</v>
      </c>
      <c r="C44" s="46"/>
      <c r="D44" s="46"/>
      <c r="E44" s="46"/>
      <c r="F44" s="46"/>
      <c r="G44" s="46"/>
      <c r="H44" s="46"/>
      <c r="I44" s="46"/>
      <c r="J44" s="46"/>
    </row>
    <row r="45" spans="1:10" s="26" customFormat="1" ht="12.75">
      <c r="A45" s="8"/>
      <c r="B45" s="8" t="s">
        <v>155</v>
      </c>
      <c r="C45" s="8"/>
      <c r="D45" s="8"/>
      <c r="E45" s="8"/>
      <c r="F45" s="8"/>
      <c r="G45" s="8"/>
      <c r="H45" s="8"/>
      <c r="I45" s="8"/>
      <c r="J45" s="8"/>
    </row>
    <row r="46" spans="1:10" s="6" customFormat="1" ht="12.75">
      <c r="A46" s="8"/>
      <c r="B46" s="8" t="s">
        <v>69</v>
      </c>
      <c r="C46" s="8"/>
      <c r="D46" s="8"/>
      <c r="E46" s="8"/>
      <c r="F46" s="8"/>
      <c r="G46" s="8"/>
      <c r="H46" s="8"/>
      <c r="I46" s="8"/>
      <c r="J46" s="8"/>
    </row>
    <row r="47" spans="1:10" s="6" customFormat="1" ht="12.75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0" s="6" customFormat="1" ht="12.75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 s="6" customFormat="1" ht="12.75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 s="6" customFormat="1" ht="12.75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 s="6" customFormat="1" ht="12.75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 s="6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 s="6" customFormat="1" ht="12.75">
      <c r="A53" s="8"/>
      <c r="B53" s="51" t="s">
        <v>259</v>
      </c>
      <c r="C53" s="8"/>
      <c r="D53" s="8"/>
      <c r="E53" s="8"/>
      <c r="F53" s="8"/>
      <c r="G53" s="8"/>
      <c r="H53" s="8"/>
      <c r="I53" s="8"/>
      <c r="J53" s="8"/>
    </row>
    <row r="54" spans="1:10" s="6" customFormat="1" ht="12.75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0" s="120" customFormat="1" ht="12.75">
      <c r="A55" s="58" t="s">
        <v>70</v>
      </c>
      <c r="B55" s="58" t="s">
        <v>121</v>
      </c>
      <c r="C55" s="54"/>
      <c r="D55" s="54"/>
      <c r="E55" s="54"/>
      <c r="F55" s="54"/>
      <c r="G55" s="54"/>
      <c r="H55" s="54"/>
      <c r="I55" s="54"/>
      <c r="J55" s="54"/>
    </row>
    <row r="56" spans="1:10" s="6" customFormat="1" ht="12.75">
      <c r="A56" s="8"/>
      <c r="B56" s="8" t="s">
        <v>156</v>
      </c>
      <c r="C56" s="8"/>
      <c r="D56" s="8"/>
      <c r="E56" s="8"/>
      <c r="F56" s="8"/>
      <c r="G56" s="8"/>
      <c r="H56" s="8"/>
      <c r="I56" s="8"/>
      <c r="J56" s="8"/>
    </row>
    <row r="57" spans="1:10" s="6" customFormat="1" ht="12.75">
      <c r="A57" s="8"/>
      <c r="B57" s="8" t="s">
        <v>157</v>
      </c>
      <c r="C57" s="8"/>
      <c r="D57" s="8"/>
      <c r="E57" s="54"/>
      <c r="F57" s="8"/>
      <c r="G57" s="8"/>
      <c r="H57" s="8"/>
      <c r="I57" s="8"/>
      <c r="J57" s="8"/>
    </row>
    <row r="58" spans="1:10" s="6" customFormat="1" ht="12.75">
      <c r="A58" s="26"/>
      <c r="B58" s="34"/>
      <c r="C58" s="26"/>
      <c r="D58" s="26"/>
      <c r="E58" s="56" t="s">
        <v>66</v>
      </c>
      <c r="F58" s="26"/>
      <c r="G58"/>
      <c r="H58" s="26"/>
      <c r="I58" s="26"/>
      <c r="J58" s="26"/>
    </row>
    <row r="59" spans="1:10" s="6" customFormat="1" ht="12.75">
      <c r="A59" s="26"/>
      <c r="B59" s="26" t="s">
        <v>159</v>
      </c>
      <c r="C59" s="26"/>
      <c r="D59" s="26"/>
      <c r="E59" s="103"/>
      <c r="F59" s="26"/>
      <c r="G59"/>
      <c r="H59" s="26"/>
      <c r="I59" s="26"/>
      <c r="J59" s="26"/>
    </row>
    <row r="60" spans="2:7" s="6" customFormat="1" ht="12.75">
      <c r="B60" s="31" t="s">
        <v>158</v>
      </c>
      <c r="C60" s="26"/>
      <c r="E60" s="104">
        <v>571</v>
      </c>
      <c r="G60"/>
    </row>
    <row r="61" spans="2:7" s="6" customFormat="1" ht="12.75">
      <c r="B61" s="26" t="s">
        <v>177</v>
      </c>
      <c r="C61" s="26"/>
      <c r="E61" s="104">
        <v>5196</v>
      </c>
      <c r="G61"/>
    </row>
    <row r="62" spans="2:7" s="6" customFormat="1" ht="12.75">
      <c r="B62" s="26" t="s">
        <v>186</v>
      </c>
      <c r="C62" s="26"/>
      <c r="E62" s="104">
        <v>41</v>
      </c>
      <c r="G62"/>
    </row>
    <row r="63" spans="2:7" s="6" customFormat="1" ht="13.5" thickBot="1">
      <c r="B63" s="26" t="s">
        <v>19</v>
      </c>
      <c r="C63" s="26"/>
      <c r="E63" s="105">
        <f>SUM(E60:E62)</f>
        <v>5808</v>
      </c>
      <c r="G63"/>
    </row>
    <row r="64" spans="1:10" ht="13.5" thickTop="1">
      <c r="A64" s="6"/>
      <c r="B64" s="26"/>
      <c r="C64" s="26"/>
      <c r="D64" s="6"/>
      <c r="E64" s="104"/>
      <c r="F64" s="6"/>
      <c r="H64" s="6"/>
      <c r="I64" s="6"/>
      <c r="J64" s="6"/>
    </row>
    <row r="65" spans="1:10" ht="12.75">
      <c r="A65" s="6"/>
      <c r="B65" s="26" t="s">
        <v>160</v>
      </c>
      <c r="C65" s="26"/>
      <c r="D65" s="6"/>
      <c r="E65" s="104"/>
      <c r="F65" s="6"/>
      <c r="H65" s="6"/>
      <c r="I65" s="6"/>
      <c r="J65" s="6"/>
    </row>
    <row r="66" spans="1:10" s="59" customFormat="1" ht="12.75">
      <c r="A66" s="6"/>
      <c r="B66" s="31" t="s">
        <v>158</v>
      </c>
      <c r="C66" s="26"/>
      <c r="D66" s="6"/>
      <c r="E66" s="104">
        <v>429</v>
      </c>
      <c r="F66" s="6"/>
      <c r="G66"/>
      <c r="H66" s="6"/>
      <c r="I66" s="6"/>
      <c r="J66" s="6"/>
    </row>
    <row r="67" spans="1:10" s="55" customFormat="1" ht="12.75">
      <c r="A67" s="6"/>
      <c r="B67" s="26" t="s">
        <v>177</v>
      </c>
      <c r="C67" s="26"/>
      <c r="D67" s="6"/>
      <c r="E67" s="104">
        <v>9525</v>
      </c>
      <c r="F67" s="149"/>
      <c r="G67" s="148"/>
      <c r="H67" s="149"/>
      <c r="I67" s="149"/>
      <c r="J67" s="149"/>
    </row>
    <row r="68" spans="1:10" s="55" customFormat="1" ht="12.75">
      <c r="A68" s="6"/>
      <c r="B68" s="26" t="s">
        <v>186</v>
      </c>
      <c r="C68" s="26"/>
      <c r="D68" s="6"/>
      <c r="E68" s="104">
        <v>0</v>
      </c>
      <c r="F68" s="6"/>
      <c r="G68"/>
      <c r="H68" s="6"/>
      <c r="I68" s="6"/>
      <c r="J68" s="6"/>
    </row>
    <row r="69" spans="1:10" ht="13.5" thickBot="1">
      <c r="A69" s="6"/>
      <c r="B69" s="26" t="s">
        <v>19</v>
      </c>
      <c r="C69" s="26"/>
      <c r="D69" s="6"/>
      <c r="E69" s="105">
        <f>SUM(E66:E68)</f>
        <v>9954</v>
      </c>
      <c r="F69" s="6"/>
      <c r="H69" s="6"/>
      <c r="I69" s="6"/>
      <c r="J69" s="6"/>
    </row>
    <row r="70" spans="1:10" ht="13.5" thickTop="1">
      <c r="A70" s="6"/>
      <c r="B70" s="26"/>
      <c r="C70" s="26"/>
      <c r="D70" s="6"/>
      <c r="E70" s="104"/>
      <c r="F70" s="6"/>
      <c r="H70" s="6"/>
      <c r="I70" s="6"/>
      <c r="J70" s="6"/>
    </row>
    <row r="71" spans="1:5" ht="12.75">
      <c r="A71" s="6"/>
      <c r="B71" s="6" t="s">
        <v>71</v>
      </c>
      <c r="E71" s="54"/>
    </row>
    <row r="72" spans="1:5" ht="12.75">
      <c r="A72" s="6"/>
      <c r="B72" s="8"/>
      <c r="E72" s="54"/>
    </row>
    <row r="73" spans="1:10" ht="12.75">
      <c r="A73" s="45" t="s">
        <v>72</v>
      </c>
      <c r="B73" s="57" t="s">
        <v>116</v>
      </c>
      <c r="C73" s="58"/>
      <c r="D73" s="59"/>
      <c r="E73" s="58"/>
      <c r="F73" s="59"/>
      <c r="G73" s="59"/>
      <c r="H73" s="59"/>
      <c r="I73" s="59"/>
      <c r="J73" s="59"/>
    </row>
    <row r="74" spans="1:10" ht="12.75">
      <c r="A74" s="54"/>
      <c r="B74" s="55" t="s">
        <v>122</v>
      </c>
      <c r="C74" s="54"/>
      <c r="D74" s="55"/>
      <c r="E74" s="54"/>
      <c r="F74" s="55"/>
      <c r="G74" s="55"/>
      <c r="H74" s="55"/>
      <c r="I74" s="55"/>
      <c r="J74" s="55"/>
    </row>
    <row r="75" spans="1:5" ht="12.75">
      <c r="A75" s="6"/>
      <c r="B75" s="8"/>
      <c r="E75" s="54"/>
    </row>
    <row r="76" spans="1:10" s="55" customFormat="1" ht="12.75">
      <c r="A76" s="58" t="s">
        <v>73</v>
      </c>
      <c r="B76" s="59" t="s">
        <v>74</v>
      </c>
      <c r="C76" s="58"/>
      <c r="D76" s="59"/>
      <c r="E76" s="58"/>
      <c r="F76" s="59"/>
      <c r="G76" s="59"/>
      <c r="H76" s="59"/>
      <c r="I76" s="59"/>
      <c r="J76" s="59"/>
    </row>
    <row r="77" spans="1:10" s="55" customFormat="1" ht="12.75">
      <c r="A77" s="54"/>
      <c r="B77" s="55" t="s">
        <v>181</v>
      </c>
      <c r="C77" s="54"/>
      <c r="E77" s="54"/>
      <c r="H77"/>
      <c r="I77"/>
      <c r="J77"/>
    </row>
    <row r="78" spans="1:7" ht="12.75">
      <c r="A78" s="8"/>
      <c r="B78" s="55" t="s">
        <v>182</v>
      </c>
      <c r="C78" s="54"/>
      <c r="D78" s="55"/>
      <c r="E78" s="54"/>
      <c r="F78" s="55"/>
      <c r="G78" s="55"/>
    </row>
    <row r="79" spans="1:7" ht="12.75">
      <c r="A79" s="8"/>
      <c r="B79" s="55" t="s">
        <v>189</v>
      </c>
      <c r="C79" s="54"/>
      <c r="D79" s="55"/>
      <c r="E79" s="54"/>
      <c r="F79" s="55"/>
      <c r="G79" s="55"/>
    </row>
    <row r="80" spans="1:7" ht="12.75">
      <c r="A80" s="8"/>
      <c r="B80" s="55" t="s">
        <v>190</v>
      </c>
      <c r="C80" s="54"/>
      <c r="D80" s="55"/>
      <c r="E80" s="54"/>
      <c r="F80" s="55"/>
      <c r="G80" s="55"/>
    </row>
    <row r="81" spans="1:10" s="4" customFormat="1" ht="12.75">
      <c r="A81" s="8"/>
      <c r="B81" s="55" t="s">
        <v>191</v>
      </c>
      <c r="C81" s="54"/>
      <c r="D81" s="55"/>
      <c r="E81" s="54"/>
      <c r="F81" s="55"/>
      <c r="G81" s="55"/>
      <c r="H81"/>
      <c r="I81"/>
      <c r="J81"/>
    </row>
    <row r="82" spans="1:10" s="4" customFormat="1" ht="12.75">
      <c r="A82" s="8"/>
      <c r="B82" s="55" t="s">
        <v>209</v>
      </c>
      <c r="C82" s="54"/>
      <c r="D82" s="55"/>
      <c r="E82" s="54"/>
      <c r="F82" s="55"/>
      <c r="G82" s="55"/>
      <c r="H82"/>
      <c r="I82"/>
      <c r="J82"/>
    </row>
    <row r="83" spans="1:7" ht="12.75">
      <c r="A83" s="8"/>
      <c r="B83" s="121" t="s">
        <v>252</v>
      </c>
      <c r="C83" s="54"/>
      <c r="D83" s="55"/>
      <c r="E83" s="54"/>
      <c r="F83" s="55"/>
      <c r="G83" s="55"/>
    </row>
    <row r="84" spans="1:7" ht="12.75">
      <c r="A84" s="8"/>
      <c r="B84" s="55" t="s">
        <v>253</v>
      </c>
      <c r="C84" s="54"/>
      <c r="D84" s="55"/>
      <c r="E84" s="54"/>
      <c r="F84" s="55"/>
      <c r="G84" s="55"/>
    </row>
    <row r="85" spans="1:7" ht="12.75">
      <c r="A85" s="8"/>
      <c r="B85" s="55"/>
      <c r="C85" s="54"/>
      <c r="D85" s="55"/>
      <c r="E85" s="54"/>
      <c r="F85" s="55"/>
      <c r="G85" s="55"/>
    </row>
    <row r="86" spans="1:7" ht="12.75">
      <c r="A86" s="8"/>
      <c r="B86" s="55" t="s">
        <v>184</v>
      </c>
      <c r="C86" s="54"/>
      <c r="D86" s="55"/>
      <c r="E86" s="54"/>
      <c r="F86" s="55"/>
      <c r="G86" s="55"/>
    </row>
    <row r="87" spans="1:7" ht="12.75">
      <c r="A87" s="8"/>
      <c r="B87" s="55" t="s">
        <v>183</v>
      </c>
      <c r="C87" s="54"/>
      <c r="D87" s="55"/>
      <c r="E87" s="54"/>
      <c r="F87" s="55"/>
      <c r="G87" s="55"/>
    </row>
    <row r="88" spans="1:7" ht="12.75">
      <c r="A88" s="8"/>
      <c r="B88" s="55"/>
      <c r="C88" s="54"/>
      <c r="D88" s="55"/>
      <c r="E88" s="54"/>
      <c r="F88" s="55"/>
      <c r="G88" s="55"/>
    </row>
    <row r="89" spans="1:10" s="55" customFormat="1" ht="12.75">
      <c r="A89" s="58" t="s">
        <v>75</v>
      </c>
      <c r="B89" s="59" t="s">
        <v>76</v>
      </c>
      <c r="C89" s="58"/>
      <c r="D89" s="59"/>
      <c r="E89" s="58"/>
      <c r="F89" s="59"/>
      <c r="G89" s="59"/>
      <c r="H89" s="59"/>
      <c r="I89" s="59"/>
      <c r="J89" s="59"/>
    </row>
    <row r="90" spans="1:5" s="55" customFormat="1" ht="12.75">
      <c r="A90" s="54"/>
      <c r="B90" s="121" t="s">
        <v>254</v>
      </c>
      <c r="C90" s="54"/>
      <c r="E90" s="54"/>
    </row>
    <row r="91" spans="1:10" s="55" customFormat="1" ht="12.75">
      <c r="A91" s="8"/>
      <c r="B91" t="s">
        <v>255</v>
      </c>
      <c r="C91" s="8"/>
      <c r="D91"/>
      <c r="E91" s="8"/>
      <c r="F91"/>
      <c r="G91"/>
      <c r="H91"/>
      <c r="I91"/>
      <c r="J91"/>
    </row>
    <row r="92" spans="1:10" s="55" customFormat="1" ht="12.75">
      <c r="A92" s="8"/>
      <c r="B92" t="s">
        <v>256</v>
      </c>
      <c r="C92" s="8"/>
      <c r="D92"/>
      <c r="E92" s="8"/>
      <c r="F92"/>
      <c r="G92"/>
      <c r="H92"/>
      <c r="I92"/>
      <c r="J92"/>
    </row>
    <row r="93" spans="1:10" s="55" customFormat="1" ht="12.75">
      <c r="A93" s="8"/>
      <c r="B93"/>
      <c r="C93" s="8"/>
      <c r="D93"/>
      <c r="E93" s="8"/>
      <c r="F93"/>
      <c r="G93"/>
      <c r="H93"/>
      <c r="I93"/>
      <c r="J93"/>
    </row>
    <row r="94" spans="1:10" s="55" customFormat="1" ht="12.75">
      <c r="A94" s="8"/>
      <c r="B94"/>
      <c r="C94" s="8"/>
      <c r="D94"/>
      <c r="E94" s="8"/>
      <c r="F94"/>
      <c r="G94"/>
      <c r="H94"/>
      <c r="I94"/>
      <c r="J94"/>
    </row>
    <row r="95" spans="1:10" s="55" customFormat="1" ht="12.75">
      <c r="A95" s="8"/>
      <c r="B95"/>
      <c r="C95" s="8"/>
      <c r="D95"/>
      <c r="E95" s="8"/>
      <c r="F95"/>
      <c r="G95"/>
      <c r="H95"/>
      <c r="I95"/>
      <c r="J95"/>
    </row>
    <row r="96" spans="1:10" s="55" customFormat="1" ht="12.75">
      <c r="A96" s="8"/>
      <c r="B96"/>
      <c r="C96" s="8"/>
      <c r="D96"/>
      <c r="E96" s="8"/>
      <c r="F96"/>
      <c r="G96"/>
      <c r="H96"/>
      <c r="I96"/>
      <c r="J96"/>
    </row>
    <row r="97" spans="1:10" s="55" customFormat="1" ht="12.75">
      <c r="A97" s="8"/>
      <c r="B97"/>
      <c r="C97" s="8"/>
      <c r="D97"/>
      <c r="E97" s="8"/>
      <c r="F97"/>
      <c r="G97"/>
      <c r="H97"/>
      <c r="I97"/>
      <c r="J97"/>
    </row>
    <row r="98" spans="1:10" s="55" customFormat="1" ht="12.75">
      <c r="A98" s="8"/>
      <c r="B98" s="155" t="s">
        <v>259</v>
      </c>
      <c r="C98" s="54"/>
      <c r="E98" s="54"/>
      <c r="F98"/>
      <c r="G98"/>
      <c r="H98"/>
      <c r="I98"/>
      <c r="J98"/>
    </row>
    <row r="99" spans="1:10" s="55" customFormat="1" ht="12.75">
      <c r="A99" s="8"/>
      <c r="B99"/>
      <c r="C99" s="8"/>
      <c r="D99"/>
      <c r="E99" s="8"/>
      <c r="F99"/>
      <c r="G99"/>
      <c r="H99"/>
      <c r="I99"/>
      <c r="J99"/>
    </row>
    <row r="100" spans="1:10" s="55" customFormat="1" ht="12.75">
      <c r="A100" s="117" t="s">
        <v>77</v>
      </c>
      <c r="B100" s="146" t="s">
        <v>216</v>
      </c>
      <c r="C100" s="54"/>
      <c r="E100" s="54"/>
      <c r="F100"/>
      <c r="G100"/>
      <c r="H100"/>
      <c r="I100"/>
      <c r="J100"/>
    </row>
    <row r="101" spans="1:10" s="55" customFormat="1" ht="12.75">
      <c r="A101" s="8"/>
      <c r="C101" s="54"/>
      <c r="E101" s="10" t="s">
        <v>104</v>
      </c>
      <c r="F101" s="14"/>
      <c r="G101"/>
      <c r="H101"/>
      <c r="I101"/>
      <c r="J101"/>
    </row>
    <row r="102" spans="1:10" s="55" customFormat="1" ht="12.75">
      <c r="A102" s="8"/>
      <c r="C102" s="54"/>
      <c r="E102" s="147" t="s">
        <v>231</v>
      </c>
      <c r="F102" s="14"/>
      <c r="G102"/>
      <c r="H102"/>
      <c r="I102"/>
      <c r="J102"/>
    </row>
    <row r="103" spans="1:10" s="55" customFormat="1" ht="12.75">
      <c r="A103" s="8"/>
      <c r="C103" s="54"/>
      <c r="E103" s="56" t="s">
        <v>66</v>
      </c>
      <c r="F103"/>
      <c r="G103"/>
      <c r="H103"/>
      <c r="I103"/>
      <c r="J103"/>
    </row>
    <row r="104" spans="1:10" s="55" customFormat="1" ht="12.75">
      <c r="A104" s="8"/>
      <c r="C104" s="54"/>
      <c r="E104" s="56"/>
      <c r="F104"/>
      <c r="G104"/>
      <c r="H104"/>
      <c r="I104"/>
      <c r="J104"/>
    </row>
    <row r="105" spans="1:10" s="55" customFormat="1" ht="12.75">
      <c r="A105" s="8"/>
      <c r="B105" s="55" t="s">
        <v>218</v>
      </c>
      <c r="C105" s="54"/>
      <c r="E105" s="157">
        <v>176671</v>
      </c>
      <c r="F105"/>
      <c r="G105"/>
      <c r="H105"/>
      <c r="I105"/>
      <c r="J105"/>
    </row>
    <row r="106" spans="1:10" s="55" customFormat="1" ht="12.75">
      <c r="A106" s="8"/>
      <c r="B106" s="121" t="s">
        <v>223</v>
      </c>
      <c r="C106" s="54"/>
      <c r="E106" s="158">
        <v>-1389</v>
      </c>
      <c r="F106"/>
      <c r="G106"/>
      <c r="H106"/>
      <c r="I106"/>
      <c r="J106"/>
    </row>
    <row r="107" spans="1:10" s="55" customFormat="1" ht="12.75">
      <c r="A107" s="8"/>
      <c r="B107" s="121"/>
      <c r="C107" s="54"/>
      <c r="E107" s="157">
        <f>SUM(E105:E106)</f>
        <v>175282</v>
      </c>
      <c r="F107"/>
      <c r="G107"/>
      <c r="H107"/>
      <c r="I107"/>
      <c r="J107"/>
    </row>
    <row r="108" spans="1:10" s="55" customFormat="1" ht="12.75">
      <c r="A108" s="8"/>
      <c r="B108" s="121" t="s">
        <v>263</v>
      </c>
      <c r="C108" s="54"/>
      <c r="E108" s="157">
        <v>-8389</v>
      </c>
      <c r="F108"/>
      <c r="G108"/>
      <c r="H108"/>
      <c r="I108"/>
      <c r="J108"/>
    </row>
    <row r="109" spans="1:10" s="55" customFormat="1" ht="13.5" thickBot="1">
      <c r="A109" s="8"/>
      <c r="B109" s="55" t="s">
        <v>262</v>
      </c>
      <c r="C109" s="54"/>
      <c r="E109" s="159">
        <f>SUM(E107:E108)</f>
        <v>166893</v>
      </c>
      <c r="F109"/>
      <c r="G109"/>
      <c r="H109"/>
      <c r="I109"/>
      <c r="J109"/>
    </row>
    <row r="110" spans="1:10" s="55" customFormat="1" ht="13.5" thickTop="1">
      <c r="A110" s="8"/>
      <c r="C110" s="54"/>
      <c r="E110" s="156"/>
      <c r="F110"/>
      <c r="G110"/>
      <c r="H110"/>
      <c r="I110"/>
      <c r="J110"/>
    </row>
    <row r="111" spans="1:5" s="55" customFormat="1" ht="12.75">
      <c r="A111" s="58" t="s">
        <v>117</v>
      </c>
      <c r="B111" s="59" t="s">
        <v>168</v>
      </c>
      <c r="C111" s="54"/>
      <c r="E111" s="54"/>
    </row>
    <row r="112" spans="1:5" s="55" customFormat="1" ht="12.75">
      <c r="A112" s="58"/>
      <c r="B112" s="121" t="s">
        <v>169</v>
      </c>
      <c r="C112" s="54"/>
      <c r="E112" s="54"/>
    </row>
    <row r="113" spans="1:5" s="55" customFormat="1" ht="12.75">
      <c r="A113" s="58"/>
      <c r="B113" s="121" t="s">
        <v>170</v>
      </c>
      <c r="C113" s="54"/>
      <c r="E113" s="54"/>
    </row>
    <row r="114" spans="3:7" s="55" customFormat="1" ht="12.75">
      <c r="C114" s="54"/>
      <c r="D114" s="14" t="s">
        <v>104</v>
      </c>
      <c r="E114" s="14"/>
      <c r="F114" s="14" t="s">
        <v>104</v>
      </c>
      <c r="G114" s="14"/>
    </row>
    <row r="115" spans="3:7" s="55" customFormat="1" ht="12.75">
      <c r="C115" s="54"/>
      <c r="D115" s="42" t="s">
        <v>227</v>
      </c>
      <c r="E115" s="14"/>
      <c r="F115" s="42" t="s">
        <v>227</v>
      </c>
      <c r="G115" s="14"/>
    </row>
    <row r="116" spans="3:7" s="55" customFormat="1" ht="12.75">
      <c r="C116" s="54"/>
      <c r="D116" s="43">
        <v>2011</v>
      </c>
      <c r="E116" s="4">
        <v>2010</v>
      </c>
      <c r="F116" s="43">
        <v>2011</v>
      </c>
      <c r="G116" s="4">
        <v>2010</v>
      </c>
    </row>
    <row r="117" spans="3:7" s="55" customFormat="1" ht="12.75">
      <c r="C117" s="54"/>
      <c r="D117" s="43"/>
      <c r="E117" s="43"/>
      <c r="F117" s="43"/>
      <c r="G117" s="43"/>
    </row>
    <row r="118" spans="1:10" s="120" customFormat="1" ht="12.75">
      <c r="A118" s="55"/>
      <c r="B118" s="121" t="s">
        <v>257</v>
      </c>
      <c r="C118" s="54"/>
      <c r="D118" s="130">
        <v>6506</v>
      </c>
      <c r="E118" s="130">
        <v>3669</v>
      </c>
      <c r="F118" s="130">
        <v>6506</v>
      </c>
      <c r="G118" s="130">
        <v>3669</v>
      </c>
      <c r="H118" s="55"/>
      <c r="I118" s="55"/>
      <c r="J118" s="55"/>
    </row>
    <row r="119" spans="3:5" s="55" customFormat="1" ht="12.75">
      <c r="C119" s="54"/>
      <c r="D119" s="123"/>
      <c r="E119" s="123"/>
    </row>
    <row r="120" spans="2:5" s="55" customFormat="1" ht="12.75">
      <c r="B120" s="55" t="s">
        <v>148</v>
      </c>
      <c r="C120" s="54"/>
      <c r="D120" s="123"/>
      <c r="E120" s="123"/>
    </row>
    <row r="121" spans="2:7" s="55" customFormat="1" ht="12.75">
      <c r="B121" s="120" t="s">
        <v>187</v>
      </c>
      <c r="C121" s="47"/>
      <c r="D121" s="131">
        <v>191596</v>
      </c>
      <c r="E121" s="131">
        <v>191596</v>
      </c>
      <c r="F121" s="131">
        <v>191596</v>
      </c>
      <c r="G121" s="131">
        <v>191596</v>
      </c>
    </row>
    <row r="122" spans="1:10" ht="12.75">
      <c r="A122" s="55"/>
      <c r="B122" s="120" t="s">
        <v>152</v>
      </c>
      <c r="C122" s="54"/>
      <c r="D122" s="122">
        <v>-743</v>
      </c>
      <c r="E122" s="122">
        <v>-743</v>
      </c>
      <c r="F122" s="133">
        <v>-743</v>
      </c>
      <c r="G122" s="122">
        <v>-743</v>
      </c>
      <c r="H122" s="55"/>
      <c r="I122" s="55"/>
      <c r="J122" s="55"/>
    </row>
    <row r="123" spans="1:10" ht="12.75">
      <c r="A123" s="55"/>
      <c r="B123" s="120" t="s">
        <v>149</v>
      </c>
      <c r="C123" s="54"/>
      <c r="D123" s="124"/>
      <c r="E123" s="124"/>
      <c r="F123" s="120"/>
      <c r="G123" s="120"/>
      <c r="H123" s="55"/>
      <c r="I123" s="55"/>
      <c r="J123" s="55"/>
    </row>
    <row r="124" spans="1:10" ht="12.75">
      <c r="A124" s="120"/>
      <c r="B124" s="80" t="s">
        <v>258</v>
      </c>
      <c r="C124" s="120"/>
      <c r="D124" s="125">
        <f>SUM(D121:D123)</f>
        <v>190853</v>
      </c>
      <c r="E124" s="125">
        <f>SUM(E121:E123)</f>
        <v>190853</v>
      </c>
      <c r="F124" s="125">
        <f>SUM(F121:F123)</f>
        <v>190853</v>
      </c>
      <c r="G124" s="125">
        <f>SUM(G121:G123)</f>
        <v>190853</v>
      </c>
      <c r="H124" s="120"/>
      <c r="I124" s="120"/>
      <c r="J124" s="120"/>
    </row>
    <row r="125" spans="1:10" ht="12.75">
      <c r="A125" s="55"/>
      <c r="B125" s="55"/>
      <c r="C125" s="54"/>
      <c r="D125" s="123"/>
      <c r="E125" s="123"/>
      <c r="F125" s="55"/>
      <c r="G125" s="55"/>
      <c r="H125" s="55"/>
      <c r="I125" s="55"/>
      <c r="J125" s="55"/>
    </row>
    <row r="126" spans="1:10" ht="13.5" thickBot="1">
      <c r="A126" s="55"/>
      <c r="B126" s="55" t="s">
        <v>210</v>
      </c>
      <c r="C126" s="54"/>
      <c r="D126" s="132">
        <v>3.41</v>
      </c>
      <c r="E126" s="132">
        <v>1.92</v>
      </c>
      <c r="F126" s="132">
        <v>3.41</v>
      </c>
      <c r="G126" s="132">
        <v>1.92</v>
      </c>
      <c r="H126" s="55"/>
      <c r="I126" s="55"/>
      <c r="J126" s="55"/>
    </row>
    <row r="127" spans="1:10" ht="13.5" thickTop="1">
      <c r="A127" s="55"/>
      <c r="B127" s="55"/>
      <c r="C127" s="54"/>
      <c r="D127" s="55"/>
      <c r="E127" s="54"/>
      <c r="F127" s="55"/>
      <c r="G127" s="55"/>
      <c r="H127" s="55"/>
      <c r="I127" s="55"/>
      <c r="J127" s="55"/>
    </row>
    <row r="129" spans="1:2" ht="12.75">
      <c r="A129" s="61" t="s">
        <v>217</v>
      </c>
      <c r="B129" s="61" t="s">
        <v>118</v>
      </c>
    </row>
    <row r="130" ht="12.75">
      <c r="B130" t="s">
        <v>124</v>
      </c>
    </row>
    <row r="131" ht="12.75">
      <c r="B131" s="160" t="s">
        <v>264</v>
      </c>
    </row>
  </sheetData>
  <sheetProtection/>
  <printOptions/>
  <pageMargins left="0.75" right="0.75" top="1" bottom="1" header="0.5" footer="0.5"/>
  <pageSetup horizontalDpi="180" verticalDpi="1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Asas Dunia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OOI</dc:creator>
  <cp:keywords/>
  <dc:description/>
  <cp:lastModifiedBy>Admin</cp:lastModifiedBy>
  <cp:lastPrinted>2011-05-14T03:35:25Z</cp:lastPrinted>
  <dcterms:created xsi:type="dcterms:W3CDTF">2002-10-15T04:41:28Z</dcterms:created>
  <dcterms:modified xsi:type="dcterms:W3CDTF">2011-05-20T06:32:10Z</dcterms:modified>
  <cp:category/>
  <cp:version/>
  <cp:contentType/>
  <cp:contentStatus/>
</cp:coreProperties>
</file>