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<sst xmlns="http://schemas.openxmlformats.org/spreadsheetml/2006/main" count="396" uniqueCount="311">
  <si>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</si>
  <si>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</si>
  <si>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</si>
  <si>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</si>
  <si>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</si>
  <si>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</si>
  <si>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</si>
  <si>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</si>
  <si>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</si>
  <si>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</si>
  <si>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</si>
  <si>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</si>
  <si>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</si>
  <si>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</si>
  <si>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</si>
  <si>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</si>
  <si>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</si>
  <si>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</si>
  <si>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</si>
  <si>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</si>
  <si>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</si>
  <si>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</si>
  <si>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</si>
  <si>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</si>
  <si>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</si>
  <si>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</si>
  <si>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</si>
  <si>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</si>
  <si>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</si>
  <si>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</si>
  <si>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</si>
  <si>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</si>
  <si>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</si>
  <si>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</si>
  <si>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</si>
  <si>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</si>
  <si>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</si>
  <si>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</si>
  <si>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</si>
  <si>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</si>
  <si>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</si>
  <si>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</si>
  <si>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</si>
  <si>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</si>
  <si>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</si>
  <si>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</si>
  <si>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</si>
  <si>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</si>
  <si>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</si>
  <si>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</si>
  <si>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</si>
  <si>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</si>
  <si>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</si>
  <si>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</si>
  <si>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</si>
  <si>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</si>
  <si>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</si>
  <si>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</si>
  <si>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</si>
  <si>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</si>
  <si>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</si>
  <si>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</si>
  <si>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</si>
  <si>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</si>
  <si>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</si>
  <si>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</si>
  <si>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</si>
  <si>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</si>
  <si>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</si>
  <si>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</si>
  <si>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</si>
  <si>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</si>
  <si>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</si>
  <si>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</si>
  <si>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</si>
  <si>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</si>
  <si>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</si>
  <si>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</si>
  <si>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</si>
  <si>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</si>
  <si>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</si>
  <si>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</si>
  <si>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</si>
  <si>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</si>
  <si>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</si>
  <si>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</si>
  <si>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</si>
  <si>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</si>
  <si>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</si>
  <si>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</si>
  <si>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</si>
  <si>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</si>
  <si>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</si>
  <si>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</si>
  <si>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</si>
  <si>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</si>
  <si>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</si>
  <si>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</si>
  <si>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</si>
  <si>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</si>
  <si>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</si>
  <si>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</si>
  <si>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</si>
  <si>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</si>
  <si>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</si>
  <si>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</si>
  <si>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</si>
  <si>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</si>
  <si>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</si>
  <si>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</si>
  <si>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</si>
  <si>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</si>
  <si>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</si>
  <si>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</si>
  <si>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</si>
  <si>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</si>
  <si>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</si>
  <si>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</si>
  <si>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</si>
  <si>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</si>
  <si>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</si>
  <si>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</si>
  <si>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</si>
  <si>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</si>
  <si>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</si>
  <si>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</si>
  <si>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</si>
  <si>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</si>
  <si>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</si>
  <si>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</si>
  <si>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</si>
  <si>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</si>
  <si>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</si>
  <si>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</si>
  <si>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</si>
  <si>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</si>
  <si>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</si>
  <si>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</si>
  <si>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</si>
  <si>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</si>
  <si>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</si>
  <si>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</si>
  <si>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</si>
  <si>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</si>
  <si>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</si>
  <si>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</si>
  <si>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</si>
  <si>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</si>
  <si>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</si>
  <si>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</si>
  <si>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</si>
  <si>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</si>
  <si>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</si>
  <si>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</si>
  <si>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 xml:space="preserve">   Repayment of borrowings</t>
  </si>
  <si>
    <t xml:space="preserve">   Increase of borrowings</t>
  </si>
  <si>
    <t>Total purchase consideration</t>
  </si>
  <si>
    <t>Total sales proceeds</t>
  </si>
  <si>
    <t>Revolving credit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</si>
  <si>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</si>
  <si>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</si>
  <si>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</si>
  <si>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</si>
  <si>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</si>
  <si>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</si>
  <si>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</si>
  <si>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</si>
  <si>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</si>
  <si>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</si>
  <si>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</si>
  <si>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</si>
  <si>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Deposit with licensed bank</t>
  </si>
  <si>
    <t xml:space="preserve">   Proceeds from disposal of other investments </t>
  </si>
  <si>
    <t>At 1 January 2009</t>
  </si>
  <si>
    <t>&lt;----------------------------Attributable to shareholders of the Company-------------------&gt;</t>
  </si>
  <si>
    <t>&lt;----------------------------Non Distributable------------------------------------------&gt;</t>
  </si>
  <si>
    <t xml:space="preserve">   Dividend received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</si>
  <si>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</si>
  <si>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</si>
  <si>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</si>
  <si>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</si>
  <si>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Net increase  in cash and cash equivalents</t>
  </si>
  <si>
    <t>Taxation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</si>
  <si>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</si>
  <si>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</si>
  <si>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</si>
  <si>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</si>
  <si>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</si>
  <si>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</si>
  <si>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statement and the details are disclosed in Notes B11.</t>
  </si>
  <si>
    <t>Certain purchasers have initiated legal suits against the Company to rescind the Sales and</t>
  </si>
  <si>
    <t>Purchase Agreements for retail units in a shopping complex and to seek refund of the progress</t>
  </si>
  <si>
    <t>prudence.</t>
  </si>
  <si>
    <t>the year ended 31 December 2009 and the accompanying explanatory notes attached to the interim financial statements.</t>
  </si>
  <si>
    <t>financial report for the year ended 31 December 2009 and the accompanying explanatory notes</t>
  </si>
  <si>
    <t xml:space="preserve">   Liquidated ascertained damages paid</t>
  </si>
  <si>
    <t>with the Group's financial statements for the year ended 31 December 2009.</t>
  </si>
  <si>
    <t>Lease payable (secured)</t>
  </si>
  <si>
    <t xml:space="preserve">  Issued ordinary shares at 1 Jan </t>
  </si>
  <si>
    <t>continued/….</t>
  </si>
  <si>
    <t>continued/…</t>
  </si>
  <si>
    <t>Cash generated from/ (used in) operating activities</t>
  </si>
  <si>
    <t>Net cash generated from/ (used in) operating activities</t>
  </si>
  <si>
    <t xml:space="preserve">   Net cash (used in)/ generated from investing activities</t>
  </si>
  <si>
    <t>Net cash used in financing activities</t>
  </si>
  <si>
    <t>(i)</t>
  </si>
  <si>
    <t>(ii)</t>
  </si>
  <si>
    <t>payments paid and interest. On 9 November 2009, the Penang High Court delivered the</t>
  </si>
  <si>
    <t>Judgement on three of the legal suits which allowed the purchasers' claim against Company. On</t>
  </si>
  <si>
    <t>11 November 2009, the Company filed an appeal to the Court of Appeal against the Penang High</t>
  </si>
  <si>
    <t>for a stay of execution. The case is still pending as well as another case claim's and the</t>
  </si>
  <si>
    <t>outcome of the matter cannot be yet ascertained at this juncture.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</si>
  <si>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</si>
  <si>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</si>
  <si>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</si>
  <si>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</si>
  <si>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</si>
  <si>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</si>
  <si>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</si>
  <si>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</si>
  <si>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</si>
  <si>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</si>
  <si>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</si>
  <si>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31-12-2009</t>
  </si>
  <si>
    <t>CUMULATIVE</t>
  </si>
  <si>
    <t>The condensed consolidated statement of comprehensive income should be read in conjunction with the annual</t>
  </si>
  <si>
    <t>financial report for the year ended 31 December 2009 and the accompanying explanatory notes attached to the</t>
  </si>
  <si>
    <t>The condensed consolidated statement of financial position should be read in conjunction with the</t>
  </si>
  <si>
    <t>annual financial report for the year ended 31 December 2009 and the accompanying explanatory notes</t>
  </si>
  <si>
    <t xml:space="preserve">Condensed Consolidated Statement of Cash Flow </t>
  </si>
  <si>
    <t>The condensed consolidated statement of cash flow should be read in conjunction with the annual</t>
  </si>
  <si>
    <t xml:space="preserve">(A) NOTES TO THE INTERIM FINANCIAL REPORT </t>
  </si>
  <si>
    <t>Court's decision. The Company had also on 27 January 2010 via its solicitors applied to the Court</t>
  </si>
  <si>
    <t>Gain on disposal of investment</t>
  </si>
  <si>
    <t xml:space="preserve"> properties</t>
  </si>
  <si>
    <t>The gain/ (loss) on disposal of investment/ properties for the financial period under review as</t>
  </si>
  <si>
    <t xml:space="preserve">   Proceeds from disposal property,plant and equipment</t>
  </si>
  <si>
    <t>Basic earnings per share (sen)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</si>
  <si>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</si>
  <si>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</si>
  <si>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</si>
  <si>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</si>
  <si>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Effect of adoption of FRS 139</t>
  </si>
  <si>
    <t>Fair value</t>
  </si>
  <si>
    <t>At 1 January 2010 (restated)</t>
  </si>
  <si>
    <t>At 1 January 2010 (Audited)</t>
  </si>
  <si>
    <t>statements for the year ended 31 December 2009,except for the adoption of the relevant new</t>
  </si>
  <si>
    <t>FRSs, amendments to FRSs and IC Interpretations that are effective for financial periods</t>
  </si>
  <si>
    <t>beginning on or after 1 January 2010 and 1 July 2010. Other than the implications as discussed</t>
  </si>
  <si>
    <t>below, the adoption of the new FRSs, amendments to FRSs and IC Interpretations do not result in</t>
  </si>
  <si>
    <t>significant changes in the reported profit or equity or on the disclosures in the interim financial</t>
  </si>
  <si>
    <t>statement of the Group.</t>
  </si>
  <si>
    <t>FRS 101 : Presentation of Financial Statements(revised)</t>
  </si>
  <si>
    <t>FRS 139: Financial Instruments: recognition and Measurement and Amendments to FRS 139:</t>
  </si>
  <si>
    <t>Financial Instruments: Recogntion and Measurement</t>
  </si>
  <si>
    <t>compliance with Financial Reporting Standard (FRS) 134 2004, Interim Financial Reporting,</t>
  </si>
  <si>
    <t>fair value and changes therein, are recognised directly in equity. When an investment is</t>
  </si>
  <si>
    <t>derecognised, the cumulative gain or loss in equity is transferred to the income statement.</t>
  </si>
  <si>
    <t>financial assets which are not for trading.Subsequent to initial recognition, they are measured at</t>
  </si>
  <si>
    <t>Gain/ (Loss) on disposal</t>
  </si>
  <si>
    <t>Available for sales -investments</t>
  </si>
  <si>
    <t>The adoption of FRS 139, Other investments are now being classified as available for sales</t>
  </si>
  <si>
    <t>AUDITED</t>
  </si>
  <si>
    <t>Breakdown of Realised and Unrealised Profits or Losses of the Group</t>
  </si>
  <si>
    <t>B15</t>
  </si>
  <si>
    <t>Realised profits</t>
  </si>
  <si>
    <t>Total retained profits</t>
  </si>
  <si>
    <t>31-12-2010</t>
  </si>
  <si>
    <t>INTERIM FINANCIAL STATEMENT FOR THE FOURTH QUARTER ENDED 31 DECEMBER 2010</t>
  </si>
  <si>
    <t>CUMULATIVE 12 MONTHS ENDED</t>
  </si>
  <si>
    <t>At 31 December 2009</t>
  </si>
  <si>
    <t>At 31 December 2010</t>
  </si>
  <si>
    <t>12 MONTHS ENDED</t>
  </si>
  <si>
    <t>Cash and cash equivalents at 31 December</t>
  </si>
  <si>
    <t>year ended 31 December 2010.The amount due to the related party at 31 December 2010 is</t>
  </si>
  <si>
    <t>31 December</t>
  </si>
  <si>
    <t>31 December 2010</t>
  </si>
  <si>
    <t>Twelve months ended</t>
  </si>
  <si>
    <t>with a resolution of the directors on 21 February 2011.</t>
  </si>
  <si>
    <t xml:space="preserve">   Proceeds from disposal  of land held for development</t>
  </si>
  <si>
    <t xml:space="preserve">   Proceeds from disposal of investment properties</t>
  </si>
  <si>
    <t xml:space="preserve">    shares at 31 December</t>
  </si>
  <si>
    <t>Total comprehensive income for the year</t>
  </si>
  <si>
    <t>Profit for the year</t>
  </si>
  <si>
    <t xml:space="preserve">   Purchase of land held for property development</t>
  </si>
  <si>
    <t>Deferred tax expense</t>
  </si>
  <si>
    <t>Purchase of bricks and hollow blocks from a related party amounted to RM1,180,531 for the</t>
  </si>
  <si>
    <t>RM493,670.</t>
  </si>
  <si>
    <t>year ended 31 December 2010 when compared to a revenue of RM44.2 million and a profit before</t>
  </si>
  <si>
    <t>tax of RM15.5 million in the corresponding year. The increase in revenue was mainly due to an</t>
  </si>
  <si>
    <t>improvement in the sales of development properties and launching of new projects.</t>
  </si>
  <si>
    <t>profit before tax of RM 9.6million in the preceding quarter. This was due to a decrease in other</t>
  </si>
  <si>
    <t>operating income</t>
  </si>
  <si>
    <t>Group's operations for the year ending 31 December 2011 are expected to be better.</t>
  </si>
  <si>
    <t>Borrowings and debts securities (continued/..)</t>
  </si>
  <si>
    <t>Other comprehensive income, net of tax</t>
  </si>
  <si>
    <t>The Group applied FRS 101(revised) which became effective as of 1 January 2010. As result, the</t>
  </si>
  <si>
    <t>Group presents all non-owner changes in equity in the consolidated statement of comprehensive</t>
  </si>
  <si>
    <t>income as other comprehensive income. Comparative information has been re-presented to be in</t>
  </si>
  <si>
    <t>conformity with the revised FRS.</t>
  </si>
  <si>
    <t>The Group recorded a revenue of RM72.8 million and a profit before tax of RM25.3 million for the</t>
  </si>
  <si>
    <t>The Group recorded a profit before tax of RM4.6 million for the current quarter as compared to a</t>
  </si>
  <si>
    <t>Profit for the year (RM' 000)</t>
  </si>
  <si>
    <t>earnings</t>
  </si>
  <si>
    <t>Unrealised profits &amp; loss</t>
  </si>
  <si>
    <t xml:space="preserve">Reversal of fair value of available for sales </t>
  </si>
  <si>
    <t xml:space="preserve">  financial assets upon disposal</t>
  </si>
  <si>
    <t>The directors recommend a first and final dividend of 5% less tax totalling RM7,156,979 in</t>
  </si>
  <si>
    <t>respect of the financial year ended 31st December 2010, which is subject to the approval of</t>
  </si>
  <si>
    <t>shareholders at the forthcoming Annual General Meeting of the Company.</t>
  </si>
  <si>
    <t>The Directors have made the necessary provision in the financial year 2009 on the ground of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</si>
</sst>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_);\(#,##0.0\)"/>
    <numFmt numFmtId="174" formatCode="0.0"/>
    <numFmt numFmtId="175" formatCode="0.00_);\(0.00\)"/>
    <numFmt numFmtId="176" formatCode="0_);\(0\)"/>
    <numFmt numFmtId="177" formatCode="0.000"/>
    <numFmt numFmtId="178" formatCode="[$-409]dddd\,\ dd\ mmmm\,\ yyyy"/>
    <numFmt numFmtId="179" formatCode="[$-409]d/mmm/yy;@"/>
    <numFmt numFmtId="180" formatCode="_(* #,##0.000_);_(* \(#,##0.000\);_(* &quot;-&quot;??_);_(@_)"/>
    <numFmt numFmtId="181" formatCode="_(* #,##0.0000_);_(* \(#,##0.0000\);_(* &quot;-&quot;??_);_(@_)"/>
    <numFmt numFmtId="182" formatCode="[$-409]d/mmm/yyyy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42" applyNumberFormat="1" applyFont="1" applyAlignment="1">
      <alignment horizontal="right"/>
    </xf>
    <xf numFmtId="171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12" xfId="42" applyNumberFormat="1" applyFont="1" applyBorder="1" applyAlignment="1">
      <alignment horizontal="left"/>
    </xf>
    <xf numFmtId="171" fontId="0" fillId="0" borderId="0" xfId="42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13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71" fontId="0" fillId="0" borderId="14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71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71" fontId="0" fillId="0" borderId="0" xfId="42" applyNumberFormat="1" applyFont="1" applyAlignment="1" quotePrefix="1">
      <alignment horizontal="left"/>
    </xf>
    <xf numFmtId="171" fontId="0" fillId="0" borderId="0" xfId="42" applyNumberFormat="1" applyFont="1" applyBorder="1" applyAlignment="1" quotePrefix="1">
      <alignment horizontal="left"/>
    </xf>
    <xf numFmtId="171" fontId="0" fillId="0" borderId="11" xfId="42" applyNumberFormat="1" applyFont="1" applyBorder="1" applyAlignment="1" quotePrefix="1">
      <alignment horizontal="left"/>
    </xf>
    <xf numFmtId="171" fontId="0" fillId="0" borderId="12" xfId="42" applyNumberFormat="1" applyFont="1" applyBorder="1" applyAlignment="1" quotePrefix="1">
      <alignment horizontal="left"/>
    </xf>
    <xf numFmtId="171" fontId="0" fillId="0" borderId="0" xfId="42" applyNumberFormat="1" applyFont="1" applyAlignment="1" quotePrefix="1">
      <alignment horizontal="center"/>
    </xf>
    <xf numFmtId="171" fontId="0" fillId="0" borderId="0" xfId="42" applyNumberFormat="1" applyFill="1" applyAlignment="1">
      <alignment horizontal="right"/>
    </xf>
    <xf numFmtId="171" fontId="0" fillId="0" borderId="15" xfId="42" applyNumberFormat="1" applyFill="1" applyBorder="1" applyAlignment="1">
      <alignment horizontal="right"/>
    </xf>
    <xf numFmtId="171" fontId="0" fillId="0" borderId="0" xfId="42" applyNumberFormat="1" applyFill="1" applyBorder="1" applyAlignment="1">
      <alignment horizontal="right"/>
    </xf>
    <xf numFmtId="171" fontId="0" fillId="0" borderId="14" xfId="42" applyNumberFormat="1" applyFill="1" applyBorder="1" applyAlignment="1">
      <alignment horizontal="right"/>
    </xf>
    <xf numFmtId="171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42" applyNumberFormat="1" applyFont="1" applyFill="1" applyBorder="1" applyAlignment="1">
      <alignment horizontal="right"/>
    </xf>
    <xf numFmtId="171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42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1" fontId="0" fillId="0" borderId="0" xfId="42" applyNumberFormat="1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0" fontId="0" fillId="0" borderId="0" xfId="0" applyAlignment="1" quotePrefix="1">
      <alignment/>
    </xf>
    <xf numFmtId="176" fontId="1" fillId="0" borderId="0" xfId="0" applyNumberFormat="1" applyFont="1" applyAlignment="1" quotePrefix="1">
      <alignment horizontal="center"/>
    </xf>
    <xf numFmtId="176" fontId="0" fillId="0" borderId="0" xfId="0" applyNumberFormat="1" applyFont="1" applyAlignment="1" quotePrefix="1">
      <alignment horizontal="left"/>
    </xf>
    <xf numFmtId="176" fontId="1" fillId="0" borderId="0" xfId="0" applyNumberFormat="1" applyFont="1" applyFill="1" applyAlignment="1" quotePrefix="1">
      <alignment horizontal="center"/>
    </xf>
    <xf numFmtId="176" fontId="1" fillId="0" borderId="0" xfId="0" applyNumberFormat="1" applyFont="1" applyBorder="1" applyAlignment="1" quotePrefix="1">
      <alignment horizontal="center"/>
    </xf>
    <xf numFmtId="171" fontId="0" fillId="0" borderId="0" xfId="42" applyNumberFormat="1" applyFont="1" applyAlignment="1" quotePrefix="1">
      <alignment horizontal="right"/>
    </xf>
    <xf numFmtId="171" fontId="1" fillId="0" borderId="0" xfId="42" applyNumberFormat="1" applyFont="1" applyAlignment="1" quotePrefix="1">
      <alignment horizontal="center"/>
    </xf>
    <xf numFmtId="171" fontId="1" fillId="0" borderId="0" xfId="42" applyNumberFormat="1" applyFont="1" applyBorder="1" applyAlignment="1" quotePrefix="1">
      <alignment horizontal="center"/>
    </xf>
    <xf numFmtId="171" fontId="0" fillId="0" borderId="16" xfId="42" applyNumberFormat="1" applyFont="1" applyBorder="1" applyAlignment="1" quotePrefix="1">
      <alignment horizontal="left"/>
    </xf>
    <xf numFmtId="171" fontId="0" fillId="0" borderId="17" xfId="42" applyNumberFormat="1" applyFont="1" applyBorder="1" applyAlignment="1" quotePrefix="1">
      <alignment horizontal="left"/>
    </xf>
    <xf numFmtId="171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71" fontId="0" fillId="0" borderId="11" xfId="42" applyNumberFormat="1" applyFill="1" applyBorder="1" applyAlignment="1">
      <alignment horizontal="right"/>
    </xf>
    <xf numFmtId="171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1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11" xfId="0" applyNumberForma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171" fontId="0" fillId="0" borderId="14" xfId="42" applyNumberFormat="1" applyFont="1" applyFill="1" applyBorder="1" applyAlignment="1">
      <alignment/>
    </xf>
    <xf numFmtId="43" fontId="0" fillId="0" borderId="0" xfId="42" applyFont="1" applyFill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11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43" fontId="0" fillId="0" borderId="0" xfId="42" applyFont="1" applyFill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2" fontId="1" fillId="0" borderId="0" xfId="0" applyNumberFormat="1" applyFont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71" fontId="0" fillId="0" borderId="0" xfId="42" applyNumberFormat="1" applyFont="1" applyFill="1" applyAlignment="1">
      <alignment horizontal="left"/>
    </xf>
    <xf numFmtId="171" fontId="0" fillId="0" borderId="17" xfId="42" applyNumberFormat="1" applyFont="1" applyFill="1" applyBorder="1" applyAlignment="1" quotePrefix="1">
      <alignment horizontal="left"/>
    </xf>
    <xf numFmtId="171" fontId="0" fillId="0" borderId="12" xfId="42" applyNumberFormat="1" applyFont="1" applyBorder="1" applyAlignment="1">
      <alignment/>
    </xf>
    <xf numFmtId="171" fontId="1" fillId="0" borderId="0" xfId="42" applyNumberFormat="1" applyFont="1" applyFill="1" applyAlignment="1">
      <alignment horizontal="center"/>
    </xf>
    <xf numFmtId="171" fontId="0" fillId="0" borderId="11" xfId="42" applyNumberFormat="1" applyFont="1" applyBorder="1" applyAlignment="1">
      <alignment horizontal="right"/>
    </xf>
    <xf numFmtId="171" fontId="0" fillId="0" borderId="11" xfId="42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71" fontId="0" fillId="0" borderId="0" xfId="42" applyNumberFormat="1" applyFont="1" applyFill="1" applyBorder="1" applyAlignment="1">
      <alignment horizontal="right"/>
    </xf>
    <xf numFmtId="171" fontId="0" fillId="0" borderId="0" xfId="42" applyNumberFormat="1" applyFont="1" applyFill="1" applyBorder="1" applyAlignment="1">
      <alignment horizontal="right"/>
    </xf>
    <xf numFmtId="171" fontId="0" fillId="0" borderId="0" xfId="42" applyNumberFormat="1" applyFont="1" applyFill="1" applyAlignment="1">
      <alignment horizontal="right"/>
    </xf>
    <xf numFmtId="170" fontId="0" fillId="0" borderId="0" xfId="42" applyNumberFormat="1" applyFont="1" applyFill="1" applyAlignment="1">
      <alignment horizontal="right"/>
    </xf>
    <xf numFmtId="171" fontId="0" fillId="0" borderId="0" xfId="42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6" fontId="1" fillId="0" borderId="0" xfId="0" applyNumberFormat="1" applyFont="1" applyFill="1" applyAlignment="1" quotePrefix="1">
      <alignment horizontal="center"/>
    </xf>
    <xf numFmtId="171" fontId="0" fillId="0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1" fontId="0" fillId="0" borderId="0" xfId="42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71" fontId="0" fillId="0" borderId="12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421875" style="0" customWidth="1"/>
    <col min="6" max="6" width="15.140625" style="0" customWidth="1"/>
    <col min="7" max="7" width="14.8515625" style="0" customWidth="1"/>
    <col min="8" max="8" width="10.28125" style="0" customWidth="1"/>
  </cols>
  <sheetData>
    <row r="1" spans="1:2" ht="12.75">
      <c r="A1" s="9" t="s">
        <v>0</v>
      </c>
      <c r="B1" s="74"/>
    </row>
    <row r="2" spans="1:2" ht="12.75">
      <c r="A2" s="27" t="s">
        <v>1</v>
      </c>
      <c r="B2" s="75"/>
    </row>
    <row r="4" ht="12.75">
      <c r="A4" s="61" t="s">
        <v>268</v>
      </c>
    </row>
    <row r="6" spans="1:2" ht="12.75">
      <c r="A6" s="2" t="s">
        <v>212</v>
      </c>
      <c r="B6" s="76"/>
    </row>
    <row r="7" spans="1:2" ht="12.75">
      <c r="A7" s="7"/>
      <c r="B7" s="77"/>
    </row>
    <row r="8" spans="3:7" ht="12.75">
      <c r="C8" s="169" t="s">
        <v>215</v>
      </c>
      <c r="D8" s="169"/>
      <c r="F8" s="169" t="s">
        <v>269</v>
      </c>
      <c r="G8" s="169"/>
    </row>
    <row r="9" spans="3:7" ht="12.75">
      <c r="C9" s="50"/>
      <c r="D9" s="50"/>
      <c r="F9" s="50"/>
      <c r="G9" s="50"/>
    </row>
    <row r="10" spans="3:7" ht="12.75">
      <c r="C10" s="50" t="s">
        <v>216</v>
      </c>
      <c r="D10" s="50" t="s">
        <v>219</v>
      </c>
      <c r="F10" s="50" t="s">
        <v>216</v>
      </c>
      <c r="G10" s="50" t="s">
        <v>219</v>
      </c>
    </row>
    <row r="11" spans="3:7" ht="12.75">
      <c r="C11" s="50" t="s">
        <v>217</v>
      </c>
      <c r="D11" s="50" t="s">
        <v>217</v>
      </c>
      <c r="F11" s="50" t="s">
        <v>220</v>
      </c>
      <c r="G11" s="50" t="s">
        <v>220</v>
      </c>
    </row>
    <row r="12" spans="3:7" ht="12.75">
      <c r="C12" s="50" t="s">
        <v>218</v>
      </c>
      <c r="D12" s="50" t="s">
        <v>218</v>
      </c>
      <c r="F12" s="50" t="s">
        <v>218</v>
      </c>
      <c r="G12" s="50" t="s">
        <v>218</v>
      </c>
    </row>
    <row r="13" spans="3:7" ht="12.75">
      <c r="C13" s="137" t="s">
        <v>267</v>
      </c>
      <c r="D13" s="137" t="s">
        <v>223</v>
      </c>
      <c r="F13" s="137" t="s">
        <v>267</v>
      </c>
      <c r="G13" s="137" t="s">
        <v>223</v>
      </c>
    </row>
    <row r="14" spans="1:8" ht="12.75">
      <c r="A14" s="68" t="s">
        <v>93</v>
      </c>
      <c r="B14" s="50" t="s">
        <v>89</v>
      </c>
      <c r="C14" s="10"/>
      <c r="D14" s="10"/>
      <c r="F14" s="10"/>
      <c r="G14" s="10"/>
      <c r="H14" s="1"/>
    </row>
    <row r="15" spans="1:8" ht="13.5" thickBot="1">
      <c r="A15" s="13"/>
      <c r="B15" s="15"/>
      <c r="C15" s="15"/>
      <c r="D15" s="15"/>
      <c r="E15" s="13"/>
      <c r="F15" s="15"/>
      <c r="G15" s="13"/>
      <c r="H15" s="1"/>
    </row>
    <row r="17" ht="12.75">
      <c r="A17" s="61"/>
    </row>
    <row r="19" spans="1:7" ht="15" customHeight="1">
      <c r="A19" s="65" t="s">
        <v>2</v>
      </c>
      <c r="B19" s="3" t="s">
        <v>38</v>
      </c>
      <c r="C19" s="38">
        <v>17373</v>
      </c>
      <c r="D19" s="38">
        <v>17502</v>
      </c>
      <c r="E19" s="38"/>
      <c r="F19" s="38">
        <v>72820</v>
      </c>
      <c r="G19" s="38">
        <v>44270</v>
      </c>
    </row>
    <row r="20" spans="1:7" ht="12.75">
      <c r="A20" t="s">
        <v>107</v>
      </c>
      <c r="C20" s="16">
        <v>-9978</v>
      </c>
      <c r="D20" s="16">
        <v>-11774</v>
      </c>
      <c r="E20" s="16"/>
      <c r="F20" s="16">
        <v>-43543</v>
      </c>
      <c r="G20" s="16">
        <v>-26904</v>
      </c>
    </row>
    <row r="21" spans="1:7" ht="12.75">
      <c r="A21" s="61" t="s">
        <v>108</v>
      </c>
      <c r="C21" s="38">
        <f>SUM(C19:C20)</f>
        <v>7395</v>
      </c>
      <c r="D21" s="38">
        <f>SUM(D19:D20)</f>
        <v>5728</v>
      </c>
      <c r="E21" s="38"/>
      <c r="F21" s="38">
        <f>SUM(F19:F20)</f>
        <v>29277</v>
      </c>
      <c r="G21" s="38">
        <f>SUM(G19:G20)</f>
        <v>17366</v>
      </c>
    </row>
    <row r="22" spans="1:7" ht="15" customHeight="1">
      <c r="A22" s="65"/>
      <c r="B22" s="3"/>
      <c r="C22" s="38"/>
      <c r="D22" s="38"/>
      <c r="E22" s="38"/>
      <c r="F22" s="38"/>
      <c r="G22" s="38"/>
    </row>
    <row r="23" spans="1:7" ht="15" customHeight="1">
      <c r="A23" s="63" t="s">
        <v>110</v>
      </c>
      <c r="B23" s="3"/>
      <c r="C23" s="38">
        <v>618</v>
      </c>
      <c r="D23" s="38">
        <v>7933</v>
      </c>
      <c r="E23" s="38"/>
      <c r="F23" s="38">
        <v>6642</v>
      </c>
      <c r="G23" s="38">
        <v>9092</v>
      </c>
    </row>
    <row r="24" spans="1:7" ht="15" customHeight="1">
      <c r="A24" s="63" t="s">
        <v>109</v>
      </c>
      <c r="B24" s="3"/>
      <c r="C24" s="38">
        <v>-540</v>
      </c>
      <c r="D24" s="38">
        <v>-27</v>
      </c>
      <c r="E24" s="38"/>
      <c r="F24" s="38">
        <v>-1133</v>
      </c>
      <c r="G24" s="38">
        <v>-335</v>
      </c>
    </row>
    <row r="25" spans="1:7" ht="15" customHeight="1">
      <c r="A25" s="80" t="s">
        <v>126</v>
      </c>
      <c r="B25" s="3"/>
      <c r="C25" s="38">
        <v>-2580</v>
      </c>
      <c r="D25" s="38">
        <v>-3985</v>
      </c>
      <c r="E25" s="38"/>
      <c r="F25" s="38">
        <f>-8507</f>
        <v>-8507</v>
      </c>
      <c r="G25" s="38">
        <v>-9046</v>
      </c>
    </row>
    <row r="26" spans="1:7" ht="15" customHeight="1">
      <c r="A26" s="6"/>
      <c r="B26" s="3"/>
      <c r="C26" s="16"/>
      <c r="D26" s="16"/>
      <c r="E26" s="16"/>
      <c r="F26" s="16"/>
      <c r="G26" s="16"/>
    </row>
    <row r="27" spans="1:7" ht="15" customHeight="1">
      <c r="A27" s="61" t="s">
        <v>240</v>
      </c>
      <c r="C27" s="17">
        <f>SUM(C21:C26)</f>
        <v>4893</v>
      </c>
      <c r="D27" s="17">
        <f>SUM(D21:D26)</f>
        <v>9649</v>
      </c>
      <c r="E27" s="17"/>
      <c r="F27" s="17">
        <f>SUM(F21:F26)</f>
        <v>26279</v>
      </c>
      <c r="G27" s="17">
        <f>SUM(G21:G26)</f>
        <v>17077</v>
      </c>
    </row>
    <row r="28" spans="3:7" ht="15" customHeight="1">
      <c r="C28" s="17"/>
      <c r="D28" s="17"/>
      <c r="E28" s="17"/>
      <c r="F28" s="17"/>
      <c r="G28" s="17"/>
    </row>
    <row r="29" spans="1:7" ht="15" customHeight="1">
      <c r="A29" t="s">
        <v>142</v>
      </c>
      <c r="C29" s="17">
        <v>-229</v>
      </c>
      <c r="D29" s="17">
        <v>-359</v>
      </c>
      <c r="E29" s="17"/>
      <c r="F29" s="17">
        <v>-920</v>
      </c>
      <c r="G29" s="17">
        <v>-1513</v>
      </c>
    </row>
    <row r="30" spans="3:7" ht="15" customHeight="1">
      <c r="C30" s="16"/>
      <c r="D30" s="16"/>
      <c r="E30" s="16"/>
      <c r="F30" s="16"/>
      <c r="G30" s="16"/>
    </row>
    <row r="31" spans="1:7" ht="15" customHeight="1">
      <c r="A31" s="61" t="s">
        <v>241</v>
      </c>
      <c r="C31" s="17">
        <f>SUM(C27:C30)</f>
        <v>4664</v>
      </c>
      <c r="D31" s="17">
        <f>SUM(D27:D30)</f>
        <v>9290</v>
      </c>
      <c r="E31" s="17"/>
      <c r="F31" s="17">
        <f>SUM(F27:F30)</f>
        <v>25359</v>
      </c>
      <c r="G31" s="17">
        <f>SUM(G27:G30)</f>
        <v>15564</v>
      </c>
    </row>
    <row r="32" spans="1:7" ht="15" customHeight="1">
      <c r="A32" s="120" t="s">
        <v>3</v>
      </c>
      <c r="B32" s="146" t="s">
        <v>59</v>
      </c>
      <c r="C32" s="133">
        <v>-1731</v>
      </c>
      <c r="D32" s="133">
        <v>-1988</v>
      </c>
      <c r="E32" s="133"/>
      <c r="F32" s="133">
        <v>-6740</v>
      </c>
      <c r="G32" s="16">
        <v>-3919</v>
      </c>
    </row>
    <row r="33" spans="1:6" ht="15" customHeight="1">
      <c r="A33" s="6"/>
      <c r="B33" s="3"/>
      <c r="C33" s="17"/>
      <c r="E33" s="17"/>
      <c r="F33" s="17"/>
    </row>
    <row r="34" spans="1:7" ht="13.5" thickBot="1">
      <c r="A34" s="61" t="s">
        <v>283</v>
      </c>
      <c r="C34" s="64">
        <f>SUM(C31:C32)</f>
        <v>2933</v>
      </c>
      <c r="D34" s="64">
        <f>SUM(D31:D32)</f>
        <v>7302</v>
      </c>
      <c r="E34" s="64"/>
      <c r="F34" s="64">
        <f>SUM(F31:F32)</f>
        <v>18619</v>
      </c>
      <c r="G34" s="64">
        <f>SUM(G31:G32)</f>
        <v>11645</v>
      </c>
    </row>
    <row r="35" spans="1:7" ht="13.5" thickTop="1">
      <c r="A35" s="61"/>
      <c r="C35" s="38"/>
      <c r="D35" s="38"/>
      <c r="E35" s="38"/>
      <c r="F35" s="38"/>
      <c r="G35" s="38"/>
    </row>
    <row r="36" spans="1:7" ht="12.75">
      <c r="A36" s="61" t="s">
        <v>295</v>
      </c>
      <c r="C36" s="38"/>
      <c r="D36" s="38"/>
      <c r="E36" s="38"/>
      <c r="F36" s="38"/>
      <c r="G36" s="38"/>
    </row>
    <row r="37" spans="1:7" ht="12.75">
      <c r="A37" s="61"/>
      <c r="C37" s="38"/>
      <c r="D37" s="38"/>
      <c r="E37" s="38"/>
      <c r="F37" s="38"/>
      <c r="G37" s="38"/>
    </row>
    <row r="38" spans="1:7" s="6" customFormat="1" ht="12.75">
      <c r="A38" s="158" t="s">
        <v>305</v>
      </c>
      <c r="B38" s="159"/>
      <c r="C38" s="160"/>
      <c r="D38" s="38"/>
      <c r="E38" s="38"/>
      <c r="F38" s="38"/>
      <c r="G38" s="38"/>
    </row>
    <row r="39" spans="1:7" s="6" customFormat="1" ht="12.75">
      <c r="A39" s="158" t="s">
        <v>306</v>
      </c>
      <c r="B39" s="159"/>
      <c r="C39" s="160">
        <v>-105</v>
      </c>
      <c r="D39" s="38">
        <v>0</v>
      </c>
      <c r="E39" s="38"/>
      <c r="F39" s="38">
        <v>-230</v>
      </c>
      <c r="G39" s="38">
        <v>0</v>
      </c>
    </row>
    <row r="40" spans="1:7" s="6" customFormat="1" ht="12.75">
      <c r="A40" s="66"/>
      <c r="B40" s="3"/>
      <c r="C40" s="38"/>
      <c r="D40" s="38"/>
      <c r="E40" s="38"/>
      <c r="F40" s="38"/>
      <c r="G40" s="38"/>
    </row>
    <row r="41" spans="1:7" s="6" customFormat="1" ht="12.75">
      <c r="A41" s="65"/>
      <c r="B41" s="3"/>
      <c r="C41" s="38"/>
      <c r="D41" s="38"/>
      <c r="E41" s="38"/>
      <c r="F41" s="38"/>
      <c r="G41" s="38"/>
    </row>
    <row r="42" spans="1:7" s="6" customFormat="1" ht="13.5" thickBot="1">
      <c r="A42" s="65" t="s">
        <v>282</v>
      </c>
      <c r="B42" s="3"/>
      <c r="C42" s="142">
        <f>SUM(C34:C41)</f>
        <v>2828</v>
      </c>
      <c r="D42" s="142">
        <f>SUM(D34:D41)</f>
        <v>7302</v>
      </c>
      <c r="E42" s="142"/>
      <c r="F42" s="142">
        <f>SUM(F34:F41)</f>
        <v>18389</v>
      </c>
      <c r="G42" s="142">
        <f>SUM(G34:G41)</f>
        <v>11645</v>
      </c>
    </row>
    <row r="43" spans="1:7" s="6" customFormat="1" ht="13.5" thickTop="1">
      <c r="A43" s="65"/>
      <c r="B43" s="3"/>
      <c r="C43" s="38"/>
      <c r="D43" s="38"/>
      <c r="E43" s="38"/>
      <c r="F43" s="38"/>
      <c r="G43" s="38"/>
    </row>
    <row r="44" spans="1:7" ht="12.75">
      <c r="A44" s="61" t="s">
        <v>92</v>
      </c>
      <c r="C44" s="38"/>
      <c r="D44" s="38"/>
      <c r="E44" s="38"/>
      <c r="F44" s="38"/>
      <c r="G44" s="38"/>
    </row>
    <row r="45" spans="1:7" ht="12.75">
      <c r="A45" s="22" t="s">
        <v>90</v>
      </c>
      <c r="C45" s="38"/>
      <c r="D45" s="38"/>
      <c r="E45" s="38"/>
      <c r="F45" s="38"/>
      <c r="G45" s="38"/>
    </row>
    <row r="46" spans="1:7" ht="13.5" thickBot="1">
      <c r="A46" s="22" t="s">
        <v>91</v>
      </c>
      <c r="C46" s="64">
        <f>+C42</f>
        <v>2828</v>
      </c>
      <c r="D46" s="64">
        <f>+D42</f>
        <v>7302</v>
      </c>
      <c r="E46" s="64"/>
      <c r="F46" s="64">
        <f>+F42</f>
        <v>18389</v>
      </c>
      <c r="G46" s="64">
        <f>+G42</f>
        <v>11645</v>
      </c>
    </row>
    <row r="47" spans="1:7" ht="13.5" thickTop="1">
      <c r="A47" s="6"/>
      <c r="B47" s="3"/>
      <c r="C47" s="38"/>
      <c r="D47" s="38"/>
      <c r="E47" s="38"/>
      <c r="F47" s="38"/>
      <c r="G47" s="38"/>
    </row>
    <row r="48" spans="1:7" ht="12.75">
      <c r="A48" s="66" t="s">
        <v>177</v>
      </c>
      <c r="C48" s="17"/>
      <c r="D48" s="17"/>
      <c r="E48" s="17"/>
      <c r="F48" s="17"/>
      <c r="G48" s="17"/>
    </row>
    <row r="49" spans="1:7" ht="12.75">
      <c r="A49" t="s">
        <v>180</v>
      </c>
      <c r="C49" s="17"/>
      <c r="D49" s="17"/>
      <c r="E49" s="17"/>
      <c r="F49" s="17"/>
      <c r="G49" s="17"/>
    </row>
    <row r="50" spans="1:7" ht="13.5" thickBot="1">
      <c r="A50" s="6" t="s">
        <v>4</v>
      </c>
      <c r="B50" s="3" t="s">
        <v>118</v>
      </c>
      <c r="C50" s="126">
        <f>+C34/190852776*1000*100</f>
        <v>1.5367866590528398</v>
      </c>
      <c r="D50" s="126">
        <f>+D34/190852776*1000*100</f>
        <v>3.8259857430630193</v>
      </c>
      <c r="E50" s="127"/>
      <c r="F50" s="126">
        <f>+F34/190852776*1000*100</f>
        <v>9.755687284318043</v>
      </c>
      <c r="G50" s="126">
        <f>+G34/190852776*1000*100</f>
        <v>6.101561760883163</v>
      </c>
    </row>
    <row r="51" spans="1:7" ht="12" customHeight="1" thickTop="1">
      <c r="A51" s="6"/>
      <c r="B51" s="3"/>
      <c r="C51" s="17"/>
      <c r="D51" s="17"/>
      <c r="E51" s="17"/>
      <c r="F51" s="17"/>
      <c r="G51" s="17"/>
    </row>
    <row r="54" spans="1:7" ht="12.75">
      <c r="A54" s="4" t="s">
        <v>225</v>
      </c>
      <c r="B54" s="10"/>
      <c r="C54" s="4"/>
      <c r="D54" s="4"/>
      <c r="E54" s="4"/>
      <c r="F54" s="4"/>
      <c r="G54" s="4"/>
    </row>
    <row r="55" spans="1:7" ht="12.75">
      <c r="A55" s="4" t="s">
        <v>226</v>
      </c>
      <c r="B55" s="10"/>
      <c r="C55" s="4"/>
      <c r="D55" s="4"/>
      <c r="E55" s="4"/>
      <c r="F55" s="4"/>
      <c r="G55" s="4"/>
    </row>
    <row r="56" ht="12.75">
      <c r="A56" s="61" t="s">
        <v>214</v>
      </c>
    </row>
  </sheetData>
  <sheetProtection/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0">
      <selection activeCell="C45" sqref="C45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69" customWidth="1"/>
    <col min="4" max="4" width="20.7109375" style="0" customWidth="1"/>
  </cols>
  <sheetData>
    <row r="1" spans="1:2" ht="12.75">
      <c r="A1" s="9" t="s">
        <v>0</v>
      </c>
      <c r="B1" s="74"/>
    </row>
    <row r="2" spans="1:2" ht="12.75">
      <c r="A2" s="27" t="s">
        <v>5</v>
      </c>
      <c r="B2" s="75"/>
    </row>
    <row r="4" ht="12.75">
      <c r="A4" s="61" t="s">
        <v>268</v>
      </c>
    </row>
    <row r="5" spans="1:256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" ht="12.75">
      <c r="A6" s="7" t="s">
        <v>213</v>
      </c>
      <c r="B6" s="76"/>
    </row>
    <row r="7" spans="1:4" ht="12.75">
      <c r="A7" s="67"/>
      <c r="B7" s="77"/>
      <c r="C7" s="99" t="s">
        <v>221</v>
      </c>
      <c r="D7" s="99" t="s">
        <v>262</v>
      </c>
    </row>
    <row r="8" spans="1:4" ht="12.75">
      <c r="A8" s="67"/>
      <c r="B8" s="77"/>
      <c r="C8" s="99"/>
      <c r="D8" s="50"/>
    </row>
    <row r="9" spans="1:4" ht="12.75">
      <c r="A9" s="68" t="s">
        <v>93</v>
      </c>
      <c r="B9" s="77"/>
      <c r="C9" s="99" t="s">
        <v>222</v>
      </c>
      <c r="D9" s="50" t="s">
        <v>222</v>
      </c>
    </row>
    <row r="10" spans="2:4" ht="12.75">
      <c r="B10" s="50" t="s">
        <v>89</v>
      </c>
      <c r="C10" s="138" t="s">
        <v>267</v>
      </c>
      <c r="D10" s="138" t="s">
        <v>223</v>
      </c>
    </row>
    <row r="11" spans="1:4" ht="12.75">
      <c r="A11" s="61" t="s">
        <v>94</v>
      </c>
      <c r="C11" s="89"/>
      <c r="D11" s="143"/>
    </row>
    <row r="12" spans="1:4" ht="15" customHeight="1">
      <c r="A12" t="s">
        <v>6</v>
      </c>
      <c r="C12" s="89">
        <v>7371</v>
      </c>
      <c r="D12" s="89">
        <v>6323</v>
      </c>
    </row>
    <row r="13" spans="1:4" ht="15" customHeight="1">
      <c r="A13" s="8" t="s">
        <v>128</v>
      </c>
      <c r="C13" s="89">
        <v>1441</v>
      </c>
      <c r="D13" s="89">
        <v>1441</v>
      </c>
    </row>
    <row r="14" spans="1:4" ht="15" customHeight="1">
      <c r="A14" t="s">
        <v>144</v>
      </c>
      <c r="C14" s="89">
        <v>206009</v>
      </c>
      <c r="D14" s="89">
        <v>197749</v>
      </c>
    </row>
    <row r="15" spans="1:4" s="22" customFormat="1" ht="15" customHeight="1">
      <c r="A15" s="22" t="s">
        <v>7</v>
      </c>
      <c r="B15" s="94"/>
      <c r="C15" s="95">
        <v>2646</v>
      </c>
      <c r="D15" s="95">
        <v>2664</v>
      </c>
    </row>
    <row r="16" spans="1:4" s="55" customFormat="1" ht="15" customHeight="1">
      <c r="A16" s="54" t="s">
        <v>260</v>
      </c>
      <c r="B16" s="69" t="s">
        <v>64</v>
      </c>
      <c r="C16" s="89">
        <v>0</v>
      </c>
      <c r="D16" s="89">
        <v>541</v>
      </c>
    </row>
    <row r="17" spans="1:4" ht="15" customHeight="1">
      <c r="A17" s="8" t="s">
        <v>183</v>
      </c>
      <c r="C17" s="89">
        <v>308</v>
      </c>
      <c r="D17" s="89">
        <v>453</v>
      </c>
    </row>
    <row r="18" spans="1:4" ht="15" customHeight="1">
      <c r="A18" s="8"/>
      <c r="C18" s="89"/>
      <c r="D18" s="89"/>
    </row>
    <row r="19" spans="1:4" ht="15" customHeight="1">
      <c r="A19" s="35" t="s">
        <v>120</v>
      </c>
      <c r="B19" s="3"/>
      <c r="C19" s="90">
        <f>SUM(C12:C18)</f>
        <v>217775</v>
      </c>
      <c r="D19" s="90">
        <f>SUM(D12:D18)</f>
        <v>209171</v>
      </c>
    </row>
    <row r="20" spans="1:4" ht="15" customHeight="1">
      <c r="A20" s="26"/>
      <c r="C20" s="89"/>
      <c r="D20" s="89"/>
    </row>
    <row r="21" spans="1:5" ht="15" customHeight="1">
      <c r="A21" s="26" t="s">
        <v>143</v>
      </c>
      <c r="B21" s="3"/>
      <c r="C21" s="91">
        <v>70560</v>
      </c>
      <c r="D21" s="91">
        <v>55543</v>
      </c>
      <c r="E21" s="6"/>
    </row>
    <row r="22" spans="1:5" ht="15" customHeight="1">
      <c r="A22" s="26" t="s">
        <v>129</v>
      </c>
      <c r="B22" s="3"/>
      <c r="C22" s="91">
        <v>13918</v>
      </c>
      <c r="D22" s="91">
        <v>15710</v>
      </c>
      <c r="E22" s="6"/>
    </row>
    <row r="23" spans="1:5" ht="15" customHeight="1">
      <c r="A23" s="26" t="s">
        <v>8</v>
      </c>
      <c r="B23" s="3"/>
      <c r="C23" s="91">
        <v>89907</v>
      </c>
      <c r="D23" s="91">
        <v>107732</v>
      </c>
      <c r="E23" s="6"/>
    </row>
    <row r="24" spans="1:5" ht="15" customHeight="1">
      <c r="A24" t="s">
        <v>171</v>
      </c>
      <c r="B24" s="3"/>
      <c r="C24" s="91">
        <v>14653</v>
      </c>
      <c r="D24" s="91">
        <v>10308</v>
      </c>
      <c r="E24" s="6"/>
    </row>
    <row r="25" spans="1:5" ht="15" customHeight="1">
      <c r="A25" s="26" t="s">
        <v>9</v>
      </c>
      <c r="B25" s="3"/>
      <c r="C25" s="91">
        <v>1567</v>
      </c>
      <c r="D25" s="91">
        <v>587</v>
      </c>
      <c r="E25" s="6"/>
    </row>
    <row r="26" spans="1:5" ht="15" customHeight="1">
      <c r="A26" s="26"/>
      <c r="B26" s="3"/>
      <c r="C26" s="91"/>
      <c r="D26" s="91"/>
      <c r="E26" s="6"/>
    </row>
    <row r="27" spans="1:5" ht="12.75">
      <c r="A27" s="72" t="s">
        <v>95</v>
      </c>
      <c r="B27" s="3"/>
      <c r="C27" s="90">
        <f>SUM(C21:C25)</f>
        <v>190605</v>
      </c>
      <c r="D27" s="90">
        <f>SUM(D21:D25)</f>
        <v>189880</v>
      </c>
      <c r="E27" s="6"/>
    </row>
    <row r="28" spans="1:5" ht="12.75">
      <c r="A28" s="6"/>
      <c r="B28" s="3"/>
      <c r="C28" s="91"/>
      <c r="D28" s="91"/>
      <c r="E28" s="6"/>
    </row>
    <row r="29" spans="1:5" ht="13.5" thickBot="1">
      <c r="A29" s="72" t="s">
        <v>96</v>
      </c>
      <c r="B29" s="3"/>
      <c r="C29" s="92">
        <f>+C19+C27</f>
        <v>408380</v>
      </c>
      <c r="D29" s="92">
        <f>+D19+D27</f>
        <v>399051</v>
      </c>
      <c r="E29" s="6"/>
    </row>
    <row r="30" spans="1:5" ht="13.5" thickTop="1">
      <c r="A30" s="6"/>
      <c r="B30" s="3"/>
      <c r="C30" s="91"/>
      <c r="D30" s="91"/>
      <c r="E30" s="6"/>
    </row>
    <row r="31" spans="1:4" ht="12.75">
      <c r="A31" s="65" t="s">
        <v>97</v>
      </c>
      <c r="B31" s="3"/>
      <c r="C31" s="91"/>
      <c r="D31" s="91"/>
    </row>
    <row r="32" spans="1:4" ht="12.75">
      <c r="A32" s="6" t="s">
        <v>10</v>
      </c>
      <c r="B32" s="3"/>
      <c r="C32" s="91">
        <v>191596</v>
      </c>
      <c r="D32" s="91">
        <v>191596</v>
      </c>
    </row>
    <row r="33" spans="1:4" ht="12.75">
      <c r="A33" s="120" t="s">
        <v>151</v>
      </c>
      <c r="B33" s="3"/>
      <c r="C33" s="91">
        <v>-782</v>
      </c>
      <c r="D33" s="91">
        <v>-782</v>
      </c>
    </row>
    <row r="34" spans="1:4" s="55" customFormat="1" ht="12.75">
      <c r="A34" s="120" t="s">
        <v>11</v>
      </c>
      <c r="B34" s="146"/>
      <c r="C34" s="147">
        <v>177664</v>
      </c>
      <c r="D34" s="147">
        <v>159045</v>
      </c>
    </row>
    <row r="35" spans="1:4" ht="12.75">
      <c r="A35" s="6"/>
      <c r="B35" s="3"/>
      <c r="C35" s="93"/>
      <c r="D35" s="93"/>
    </row>
    <row r="36" spans="1:4" ht="12.75">
      <c r="A36" s="66" t="s">
        <v>98</v>
      </c>
      <c r="B36" s="3"/>
      <c r="C36" s="90">
        <f>SUM(C32:C34)</f>
        <v>368478</v>
      </c>
      <c r="D36" s="90">
        <f>SUM(D32:D34)</f>
        <v>349859</v>
      </c>
    </row>
    <row r="37" spans="1:4" ht="12.75">
      <c r="A37" s="66"/>
      <c r="B37" s="3"/>
      <c r="C37" s="91"/>
      <c r="D37" s="91"/>
    </row>
    <row r="38" spans="1:4" ht="12.75">
      <c r="A38" s="66" t="s">
        <v>99</v>
      </c>
      <c r="B38" s="3"/>
      <c r="C38" s="91"/>
      <c r="D38" s="91"/>
    </row>
    <row r="39" spans="1:4" ht="12.75">
      <c r="A39" s="6" t="s">
        <v>78</v>
      </c>
      <c r="B39" s="3" t="s">
        <v>70</v>
      </c>
      <c r="C39" s="91">
        <v>11406</v>
      </c>
      <c r="D39" s="91">
        <v>7810</v>
      </c>
    </row>
    <row r="40" spans="1:4" s="22" customFormat="1" ht="12.75">
      <c r="A40" s="63"/>
      <c r="B40" s="96"/>
      <c r="C40" s="97"/>
      <c r="D40" s="97"/>
    </row>
    <row r="41" spans="1:4" ht="12.75">
      <c r="A41" s="66" t="s">
        <v>100</v>
      </c>
      <c r="B41" s="3"/>
      <c r="C41" s="90">
        <f>SUM(C39:C39)</f>
        <v>11406</v>
      </c>
      <c r="D41" s="90">
        <f>SUM(D39:D39)</f>
        <v>7810</v>
      </c>
    </row>
    <row r="42" spans="1:4" ht="12.75">
      <c r="A42" s="6"/>
      <c r="B42" s="3"/>
      <c r="C42" s="91"/>
      <c r="D42" s="91"/>
    </row>
    <row r="43" spans="1:5" ht="12.75">
      <c r="A43" s="26" t="s">
        <v>130</v>
      </c>
      <c r="B43" s="3"/>
      <c r="C43" s="91">
        <v>1994</v>
      </c>
      <c r="D43" s="91">
        <v>2185</v>
      </c>
      <c r="E43" s="6"/>
    </row>
    <row r="44" spans="1:5" ht="12.75">
      <c r="A44" s="26" t="s">
        <v>86</v>
      </c>
      <c r="B44" s="3" t="s">
        <v>70</v>
      </c>
      <c r="C44" s="91">
        <v>10808</v>
      </c>
      <c r="D44" s="91">
        <v>27904</v>
      </c>
      <c r="E44" s="6"/>
    </row>
    <row r="45" spans="1:5" ht="12.75">
      <c r="A45" s="26" t="s">
        <v>131</v>
      </c>
      <c r="B45" s="3"/>
      <c r="C45" s="91">
        <v>15694</v>
      </c>
      <c r="D45" s="91">
        <v>10862</v>
      </c>
      <c r="E45" s="6"/>
    </row>
    <row r="46" spans="1:5" ht="12.75">
      <c r="A46" s="26" t="s">
        <v>182</v>
      </c>
      <c r="B46" s="3"/>
      <c r="C46" s="91">
        <v>0</v>
      </c>
      <c r="D46" s="91">
        <v>431</v>
      </c>
      <c r="E46" s="6"/>
    </row>
    <row r="47" spans="1:5" ht="12.75">
      <c r="A47" s="26"/>
      <c r="B47" s="3"/>
      <c r="C47" s="91"/>
      <c r="D47" s="91"/>
      <c r="E47" s="6"/>
    </row>
    <row r="48" spans="1:5" ht="12.75">
      <c r="A48" s="35" t="s">
        <v>101</v>
      </c>
      <c r="B48" s="3"/>
      <c r="C48" s="90">
        <f>SUM(C43:C47)</f>
        <v>28496</v>
      </c>
      <c r="D48" s="90">
        <f>SUM(D43:D47)</f>
        <v>41382</v>
      </c>
      <c r="E48" s="6"/>
    </row>
    <row r="49" spans="1:5" ht="12.75">
      <c r="A49" s="6"/>
      <c r="B49" s="3"/>
      <c r="C49" s="91"/>
      <c r="D49" s="91"/>
      <c r="E49" s="6"/>
    </row>
    <row r="50" spans="1:5" ht="12.75">
      <c r="A50" s="72" t="s">
        <v>145</v>
      </c>
      <c r="B50" s="3"/>
      <c r="C50" s="118">
        <f>+C41+C48</f>
        <v>39902</v>
      </c>
      <c r="D50" s="118">
        <f>+D41+D48</f>
        <v>49192</v>
      </c>
      <c r="E50" s="6"/>
    </row>
    <row r="51" spans="1:5" ht="12.75">
      <c r="A51" s="6"/>
      <c r="B51" s="3"/>
      <c r="C51" s="91"/>
      <c r="D51" s="91"/>
      <c r="E51" s="6"/>
    </row>
    <row r="52" spans="1:5" ht="13.5" thickBot="1">
      <c r="A52" s="72" t="s">
        <v>102</v>
      </c>
      <c r="B52" s="129"/>
      <c r="C52" s="92">
        <f>+C36+C50</f>
        <v>408380</v>
      </c>
      <c r="D52" s="92">
        <f>+D36+D50</f>
        <v>399051</v>
      </c>
      <c r="E52" s="6"/>
    </row>
    <row r="53" spans="1:5" ht="13.5" thickTop="1">
      <c r="A53" s="6"/>
      <c r="B53" s="3"/>
      <c r="C53" s="91"/>
      <c r="D53" s="91"/>
      <c r="E53" s="6"/>
    </row>
    <row r="54" spans="1:4" ht="12.75">
      <c r="A54" s="61" t="s">
        <v>124</v>
      </c>
      <c r="B54" s="50"/>
      <c r="C54" s="73">
        <f>+C36/191198</f>
        <v>1.9272063515308737</v>
      </c>
      <c r="D54" s="73">
        <f>+D36/191198</f>
        <v>1.8298256257910648</v>
      </c>
    </row>
    <row r="55" spans="3:4" ht="12.75">
      <c r="C55" s="70"/>
      <c r="D55" s="62"/>
    </row>
    <row r="56" spans="1:5" ht="12.75">
      <c r="A56" s="4" t="s">
        <v>227</v>
      </c>
      <c r="B56" s="10"/>
      <c r="C56" s="71"/>
      <c r="D56" s="4"/>
      <c r="E56" s="4"/>
    </row>
    <row r="57" spans="1:5" ht="12.75">
      <c r="A57" s="4" t="s">
        <v>228</v>
      </c>
      <c r="B57" s="10"/>
      <c r="C57" s="71"/>
      <c r="D57" s="4"/>
      <c r="E57" s="4"/>
    </row>
    <row r="58" spans="1:5" ht="12.75">
      <c r="A58" s="4" t="s">
        <v>112</v>
      </c>
      <c r="B58" s="10"/>
      <c r="C58" s="71"/>
      <c r="D58" s="4"/>
      <c r="E58" s="4"/>
    </row>
    <row r="59" ht="12.75">
      <c r="C59" s="89"/>
    </row>
    <row r="60" ht="12.75">
      <c r="C60" s="89"/>
    </row>
    <row r="61" ht="12.75">
      <c r="C61" s="89"/>
    </row>
  </sheetData>
  <sheetProtection/>
  <printOptions/>
  <pageMargins left="0.75" right="0.7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B25">
      <selection activeCell="I33" sqref="I33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8" width="11.7109375" style="0" customWidth="1"/>
    <col min="9" max="9" width="12.28125" style="0" customWidth="1"/>
    <col min="10" max="10" width="11.7109375" style="0" customWidth="1"/>
  </cols>
  <sheetData>
    <row r="1" spans="1:2" ht="12.75">
      <c r="A1" s="9" t="s">
        <v>0</v>
      </c>
      <c r="B1" s="9"/>
    </row>
    <row r="2" spans="1:2" ht="12.75">
      <c r="A2" s="27" t="s">
        <v>5</v>
      </c>
      <c r="B2" s="27"/>
    </row>
    <row r="4" ht="12.75">
      <c r="A4" s="61" t="s">
        <v>268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10" ht="12.75">
      <c r="C8" s="170" t="s">
        <v>174</v>
      </c>
      <c r="D8" s="169"/>
      <c r="E8" s="169"/>
      <c r="F8" s="169"/>
      <c r="G8" s="169"/>
      <c r="H8" s="169"/>
      <c r="I8" s="169"/>
      <c r="J8" s="169"/>
    </row>
    <row r="9" spans="3:10" ht="12.75">
      <c r="C9" s="134"/>
      <c r="D9" s="50"/>
      <c r="E9" s="50"/>
      <c r="F9" s="50"/>
      <c r="G9" s="50"/>
      <c r="H9" s="50"/>
      <c r="I9" s="50"/>
      <c r="J9" s="50"/>
    </row>
    <row r="10" spans="3:9" ht="12.75">
      <c r="C10" s="78" t="s">
        <v>175</v>
      </c>
      <c r="E10" s="21"/>
      <c r="F10" s="21"/>
      <c r="G10" s="21"/>
      <c r="H10" s="21"/>
      <c r="I10" s="4" t="s">
        <v>13</v>
      </c>
    </row>
    <row r="11" spans="3:9" ht="12.75">
      <c r="C11" s="78"/>
      <c r="E11" s="21"/>
      <c r="F11" s="21"/>
      <c r="G11" s="21"/>
      <c r="H11" s="21"/>
      <c r="I11" s="4"/>
    </row>
    <row r="12" spans="1:10" ht="12.75">
      <c r="A12" s="68" t="s">
        <v>93</v>
      </c>
      <c r="B12" s="50" t="s">
        <v>89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243</v>
      </c>
      <c r="H12" s="10" t="s">
        <v>147</v>
      </c>
      <c r="I12" s="10" t="s">
        <v>18</v>
      </c>
      <c r="J12" s="10" t="s">
        <v>19</v>
      </c>
    </row>
    <row r="13" spans="3:10" ht="12.75">
      <c r="C13" s="18" t="s">
        <v>20</v>
      </c>
      <c r="D13" s="18" t="s">
        <v>21</v>
      </c>
      <c r="E13" s="18" t="s">
        <v>22</v>
      </c>
      <c r="F13" s="18" t="s">
        <v>22</v>
      </c>
      <c r="G13" s="18" t="s">
        <v>22</v>
      </c>
      <c r="H13" s="18" t="s">
        <v>148</v>
      </c>
      <c r="I13" s="155" t="s">
        <v>303</v>
      </c>
      <c r="J13" s="10" t="s">
        <v>111</v>
      </c>
    </row>
    <row r="14" spans="1:10" ht="13.5" thickBot="1">
      <c r="A14" s="13"/>
      <c r="B14" s="13"/>
      <c r="C14" s="20"/>
      <c r="D14" s="20"/>
      <c r="E14" s="20"/>
      <c r="F14" s="20"/>
      <c r="G14" s="20"/>
      <c r="H14" s="20"/>
      <c r="I14" s="20"/>
      <c r="J14" s="20"/>
    </row>
    <row r="15" spans="3:10" ht="12.75"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61" t="s">
        <v>173</v>
      </c>
      <c r="B16" s="22"/>
      <c r="C16" s="12">
        <v>191596</v>
      </c>
      <c r="D16" s="12">
        <v>15960</v>
      </c>
      <c r="E16" s="12">
        <v>818</v>
      </c>
      <c r="F16" s="12">
        <v>500</v>
      </c>
      <c r="G16" s="12">
        <v>0</v>
      </c>
      <c r="H16" s="12">
        <v>-782</v>
      </c>
      <c r="I16" s="12">
        <v>130122</v>
      </c>
      <c r="J16" s="12">
        <f>SUM(C16:I16)</f>
        <v>338214</v>
      </c>
    </row>
    <row r="17" spans="1:10" ht="12.75">
      <c r="A17" s="61"/>
      <c r="B17" s="22"/>
      <c r="C17" s="79"/>
      <c r="D17" s="38"/>
      <c r="E17" s="38"/>
      <c r="F17" s="38"/>
      <c r="G17" s="38"/>
      <c r="H17" s="38"/>
      <c r="I17" s="38"/>
      <c r="J17" s="38"/>
    </row>
    <row r="18" spans="1:10" s="55" customFormat="1" ht="15" customHeight="1">
      <c r="A18" s="55" t="s">
        <v>282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11645</v>
      </c>
      <c r="J18" s="148">
        <f>SUM(C18:I18)</f>
        <v>11645</v>
      </c>
    </row>
    <row r="19" spans="3:10" ht="15" customHeight="1">
      <c r="C19" s="12"/>
      <c r="D19" s="12"/>
      <c r="E19" s="12"/>
      <c r="F19" s="12"/>
      <c r="G19" s="12"/>
      <c r="H19" s="12"/>
      <c r="I19" s="12"/>
      <c r="J19" s="12"/>
    </row>
    <row r="20" spans="3:10" ht="15" customHeight="1">
      <c r="C20" s="12"/>
      <c r="D20" s="12"/>
      <c r="E20" s="12"/>
      <c r="F20" s="12"/>
      <c r="G20" s="12"/>
      <c r="H20" s="12"/>
      <c r="I20" s="12"/>
      <c r="J20" s="12"/>
    </row>
    <row r="21" spans="1:10" ht="15" customHeight="1" thickBot="1">
      <c r="A21" s="117" t="s">
        <v>270</v>
      </c>
      <c r="B21" s="8"/>
      <c r="C21" s="53">
        <f aca="true" t="shared" si="0" ref="C21:J21">SUM(C16:C19)</f>
        <v>191596</v>
      </c>
      <c r="D21" s="53">
        <f t="shared" si="0"/>
        <v>15960</v>
      </c>
      <c r="E21" s="53">
        <f t="shared" si="0"/>
        <v>818</v>
      </c>
      <c r="F21" s="53">
        <f t="shared" si="0"/>
        <v>500</v>
      </c>
      <c r="G21" s="53">
        <f>SUM(G16:G20)</f>
        <v>0</v>
      </c>
      <c r="H21" s="53">
        <f t="shared" si="0"/>
        <v>-782</v>
      </c>
      <c r="I21" s="53">
        <f t="shared" si="0"/>
        <v>141767</v>
      </c>
      <c r="J21" s="53">
        <f t="shared" si="0"/>
        <v>349859</v>
      </c>
    </row>
    <row r="22" spans="3:10" ht="15" customHeight="1"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22"/>
      <c r="B23" s="22"/>
      <c r="C23" s="79"/>
      <c r="D23" s="38"/>
      <c r="E23" s="38"/>
      <c r="F23" s="38"/>
      <c r="G23" s="38"/>
      <c r="H23" s="38"/>
      <c r="I23" s="38"/>
      <c r="J23" s="38"/>
    </row>
    <row r="24" spans="1:10" ht="15" customHeight="1">
      <c r="A24" s="61" t="s">
        <v>245</v>
      </c>
      <c r="B24" s="22"/>
      <c r="C24" s="12">
        <v>191596</v>
      </c>
      <c r="D24" s="12">
        <v>15960</v>
      </c>
      <c r="E24" s="12">
        <v>818</v>
      </c>
      <c r="F24" s="12">
        <v>500</v>
      </c>
      <c r="G24" s="12">
        <v>0</v>
      </c>
      <c r="H24" s="12">
        <v>-782</v>
      </c>
      <c r="I24" s="12">
        <v>141767</v>
      </c>
      <c r="J24" s="12">
        <f>SUM(C24:I24)</f>
        <v>349859</v>
      </c>
    </row>
    <row r="25" spans="1:10" s="6" customFormat="1" ht="15" customHeight="1">
      <c r="A25" s="63"/>
      <c r="B25" s="63"/>
      <c r="C25" s="12"/>
      <c r="D25" s="12"/>
      <c r="E25" s="12"/>
      <c r="F25" s="12"/>
      <c r="G25" s="12"/>
      <c r="H25" s="12"/>
      <c r="I25" s="12"/>
      <c r="J25" s="12"/>
    </row>
    <row r="26" spans="1:10" s="120" customFormat="1" ht="15" customHeight="1">
      <c r="A26" s="80" t="s">
        <v>242</v>
      </c>
      <c r="B26" s="80"/>
      <c r="C26" s="148"/>
      <c r="D26" s="148"/>
      <c r="E26" s="148"/>
      <c r="F26" s="148"/>
      <c r="G26" s="148">
        <v>230</v>
      </c>
      <c r="H26" s="148"/>
      <c r="I26" s="148"/>
      <c r="J26" s="148">
        <f>SUM(C26:I26)</f>
        <v>230</v>
      </c>
    </row>
    <row r="27" spans="1:10" s="6" customFormat="1" ht="15" customHeight="1">
      <c r="A27" s="63"/>
      <c r="B27" s="63"/>
      <c r="C27" s="144"/>
      <c r="D27" s="144"/>
      <c r="E27" s="144"/>
      <c r="F27" s="144"/>
      <c r="G27" s="144"/>
      <c r="H27" s="144"/>
      <c r="I27" s="144"/>
      <c r="J27" s="144"/>
    </row>
    <row r="28" spans="1:10" s="6" customFormat="1" ht="15" customHeight="1">
      <c r="A28" s="61" t="s">
        <v>244</v>
      </c>
      <c r="B28" s="63"/>
      <c r="C28" s="12">
        <f>SUM(C24:C27)</f>
        <v>191596</v>
      </c>
      <c r="D28" s="12">
        <f aca="true" t="shared" si="1" ref="D28:J28">SUM(D24:D27)</f>
        <v>15960</v>
      </c>
      <c r="E28" s="12">
        <f t="shared" si="1"/>
        <v>818</v>
      </c>
      <c r="F28" s="12">
        <f t="shared" si="1"/>
        <v>500</v>
      </c>
      <c r="G28" s="12">
        <f t="shared" si="1"/>
        <v>230</v>
      </c>
      <c r="H28" s="12">
        <f t="shared" si="1"/>
        <v>-782</v>
      </c>
      <c r="I28" s="12">
        <f t="shared" si="1"/>
        <v>141767</v>
      </c>
      <c r="J28" s="12">
        <f t="shared" si="1"/>
        <v>350089</v>
      </c>
    </row>
    <row r="29" spans="1:10" s="6" customFormat="1" ht="15" customHeight="1">
      <c r="A29" s="63"/>
      <c r="B29" s="63"/>
      <c r="C29" s="12"/>
      <c r="D29" s="12"/>
      <c r="E29" s="12"/>
      <c r="F29" s="12"/>
      <c r="G29" s="12"/>
      <c r="H29" s="12"/>
      <c r="I29" s="12"/>
      <c r="J29" s="12"/>
    </row>
    <row r="30" spans="1:11" s="55" customFormat="1" ht="15" customHeight="1">
      <c r="A30" s="55" t="s">
        <v>282</v>
      </c>
      <c r="C30" s="148">
        <v>0</v>
      </c>
      <c r="D30" s="148">
        <v>0</v>
      </c>
      <c r="E30" s="148">
        <v>0</v>
      </c>
      <c r="F30" s="148">
        <v>0</v>
      </c>
      <c r="G30" s="148">
        <v>-230</v>
      </c>
      <c r="H30" s="148"/>
      <c r="I30" s="148">
        <f>PL!$F$34</f>
        <v>18619</v>
      </c>
      <c r="J30" s="148">
        <f>SUM(C30:I30)</f>
        <v>18389</v>
      </c>
      <c r="K30" s="120"/>
    </row>
    <row r="31" spans="3:11" ht="15" customHeight="1">
      <c r="C31" s="12"/>
      <c r="D31" s="12"/>
      <c r="E31" s="12"/>
      <c r="F31" s="12"/>
      <c r="G31" s="12"/>
      <c r="H31" s="12"/>
      <c r="I31" s="12"/>
      <c r="J31" s="12"/>
      <c r="K31" s="6"/>
    </row>
    <row r="32" spans="1:10" ht="15" customHeight="1">
      <c r="A32" s="81"/>
      <c r="C32" s="12"/>
      <c r="D32" s="12"/>
      <c r="E32" s="12"/>
      <c r="F32" s="12"/>
      <c r="G32" s="12"/>
      <c r="H32" s="12"/>
      <c r="I32" s="12"/>
      <c r="J32" s="12"/>
    </row>
    <row r="33" spans="1:10" ht="15" customHeight="1" thickBot="1">
      <c r="A33" s="117" t="s">
        <v>271</v>
      </c>
      <c r="B33" s="8"/>
      <c r="C33" s="53">
        <f aca="true" t="shared" si="2" ref="C33:I33">SUM(C28:C32)</f>
        <v>191596</v>
      </c>
      <c r="D33" s="53">
        <f t="shared" si="2"/>
        <v>15960</v>
      </c>
      <c r="E33" s="53">
        <f t="shared" si="2"/>
        <v>818</v>
      </c>
      <c r="F33" s="53">
        <f t="shared" si="2"/>
        <v>500</v>
      </c>
      <c r="G33" s="53">
        <f t="shared" si="2"/>
        <v>0</v>
      </c>
      <c r="H33" s="53">
        <f t="shared" si="2"/>
        <v>-782</v>
      </c>
      <c r="I33" s="53">
        <f t="shared" si="2"/>
        <v>160386</v>
      </c>
      <c r="J33" s="53">
        <f>SUM(J28:J32)</f>
        <v>368478</v>
      </c>
    </row>
    <row r="34" spans="3:10" ht="15" customHeight="1">
      <c r="C34" s="11"/>
      <c r="D34" s="11"/>
      <c r="E34" s="11"/>
      <c r="F34" s="11"/>
      <c r="G34" s="11"/>
      <c r="H34" s="11"/>
      <c r="I34" s="11"/>
      <c r="J34" s="11"/>
    </row>
    <row r="35" spans="3:10" ht="15" customHeight="1">
      <c r="C35" s="11"/>
      <c r="D35" s="11"/>
      <c r="E35" s="11"/>
      <c r="F35" s="11"/>
      <c r="G35" s="11"/>
      <c r="H35" s="11"/>
      <c r="I35" s="11"/>
      <c r="J35" s="11"/>
    </row>
    <row r="36" spans="3:10" ht="15" customHeight="1">
      <c r="C36" s="11"/>
      <c r="D36" s="11"/>
      <c r="E36" s="11"/>
      <c r="F36" s="11"/>
      <c r="G36" s="11"/>
      <c r="H36" s="11"/>
      <c r="I36" s="11"/>
      <c r="J36" s="11"/>
    </row>
    <row r="37" spans="3:10" ht="12.75">
      <c r="C37" s="11"/>
      <c r="D37" s="11"/>
      <c r="E37" s="11"/>
      <c r="F37" s="11"/>
      <c r="G37" s="11"/>
      <c r="H37" s="11"/>
      <c r="I37" s="11"/>
      <c r="J37" s="11"/>
    </row>
    <row r="38" spans="3:10" ht="12.75">
      <c r="C38" s="23"/>
      <c r="D38" s="23"/>
      <c r="E38" s="23"/>
      <c r="F38" s="23"/>
      <c r="G38" s="23"/>
      <c r="H38" s="23"/>
      <c r="I38" s="23"/>
      <c r="J38" s="23"/>
    </row>
    <row r="39" spans="1:2" ht="12.75">
      <c r="A39" s="4" t="s">
        <v>113</v>
      </c>
      <c r="B39" s="4"/>
    </row>
    <row r="40" spans="1:2" ht="12.75">
      <c r="A40" s="28" t="s">
        <v>193</v>
      </c>
      <c r="B40" s="28"/>
    </row>
    <row r="41" ht="12.75">
      <c r="A41" s="61"/>
    </row>
  </sheetData>
  <sheetProtection/>
  <mergeCells count="1">
    <mergeCell ref="C8:J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21">
      <selection activeCell="D20" sqref="D20"/>
    </sheetView>
  </sheetViews>
  <sheetFormatPr defaultColWidth="9.140625" defaultRowHeight="12.75"/>
  <cols>
    <col min="1" max="1" width="52.28125" style="0" customWidth="1"/>
    <col min="2" max="2" width="20.8515625" style="51" customWidth="1"/>
    <col min="3" max="3" width="3.140625" style="0" customWidth="1"/>
    <col min="4" max="4" width="20.57421875" style="55" bestFit="1" customWidth="1"/>
    <col min="5" max="5" width="9.140625" style="55" customWidth="1"/>
  </cols>
  <sheetData>
    <row r="1" ht="12.75">
      <c r="A1" s="9" t="s">
        <v>0</v>
      </c>
    </row>
    <row r="2" ht="12.75">
      <c r="A2" s="27" t="s">
        <v>5</v>
      </c>
    </row>
    <row r="4" ht="12.75">
      <c r="A4" s="61" t="s">
        <v>268</v>
      </c>
    </row>
    <row r="6" ht="12.75">
      <c r="A6" s="7" t="s">
        <v>229</v>
      </c>
    </row>
    <row r="7" ht="12.75">
      <c r="A7" s="7"/>
    </row>
    <row r="8" spans="1:4" ht="12.75">
      <c r="A8" s="7"/>
      <c r="B8" s="50" t="s">
        <v>224</v>
      </c>
      <c r="C8" s="50"/>
      <c r="D8" s="50" t="s">
        <v>224</v>
      </c>
    </row>
    <row r="9" spans="2:4" ht="12.75">
      <c r="B9" s="50" t="s">
        <v>272</v>
      </c>
      <c r="C9" s="50"/>
      <c r="D9" s="50" t="s">
        <v>272</v>
      </c>
    </row>
    <row r="10" spans="1:4" ht="12.75">
      <c r="A10" s="68" t="s">
        <v>93</v>
      </c>
      <c r="B10" s="139" t="s">
        <v>267</v>
      </c>
      <c r="C10" s="139"/>
      <c r="D10" s="139" t="s">
        <v>223</v>
      </c>
    </row>
    <row r="11" spans="1:4" ht="13.5" thickBot="1">
      <c r="A11" s="13"/>
      <c r="B11" s="82"/>
      <c r="C11" s="83"/>
      <c r="D11" s="100"/>
    </row>
    <row r="12" spans="2:4" ht="12.75">
      <c r="B12" s="52"/>
      <c r="C12" s="49"/>
      <c r="D12" s="101"/>
    </row>
    <row r="13" spans="1:4" ht="12.75">
      <c r="A13" s="61" t="s">
        <v>132</v>
      </c>
      <c r="B13" s="52"/>
      <c r="C13" s="49"/>
      <c r="D13" s="101"/>
    </row>
    <row r="14" spans="2:4" ht="12.75">
      <c r="B14" s="52"/>
      <c r="C14" s="49"/>
      <c r="D14" s="101"/>
    </row>
    <row r="15" spans="1:4" ht="12.75">
      <c r="A15" t="s">
        <v>238</v>
      </c>
      <c r="B15" s="111">
        <v>25359</v>
      </c>
      <c r="C15" s="112"/>
      <c r="D15" s="111">
        <v>15564</v>
      </c>
    </row>
    <row r="16" spans="2:4" ht="12.75">
      <c r="B16" s="84"/>
      <c r="C16" s="112"/>
      <c r="D16" s="84"/>
    </row>
    <row r="17" spans="1:4" ht="12.75">
      <c r="A17" t="s">
        <v>146</v>
      </c>
      <c r="B17" s="84"/>
      <c r="C17" s="112"/>
      <c r="D17" s="84"/>
    </row>
    <row r="18" spans="1:4" ht="12.75">
      <c r="A18" t="s">
        <v>139</v>
      </c>
      <c r="B18" s="84">
        <v>208</v>
      </c>
      <c r="C18" s="112"/>
      <c r="D18" s="84">
        <v>382</v>
      </c>
    </row>
    <row r="19" spans="1:4" ht="12.75">
      <c r="A19" t="s">
        <v>140</v>
      </c>
      <c r="B19" s="85">
        <v>52</v>
      </c>
      <c r="C19" s="113"/>
      <c r="D19" s="85">
        <v>-11222</v>
      </c>
    </row>
    <row r="20" spans="1:4" ht="12.75">
      <c r="A20" s="106"/>
      <c r="B20" s="86"/>
      <c r="C20" s="113"/>
      <c r="D20" s="86"/>
    </row>
    <row r="21" spans="1:4" ht="12.75">
      <c r="A21" s="61" t="s">
        <v>239</v>
      </c>
      <c r="B21" s="84">
        <f>SUM(B15:B19)</f>
        <v>25619</v>
      </c>
      <c r="C21" s="112"/>
      <c r="D21" s="84">
        <f>SUM(D15:D19)</f>
        <v>4724</v>
      </c>
    </row>
    <row r="22" spans="1:4" ht="12.75">
      <c r="A22" s="106"/>
      <c r="B22" s="84"/>
      <c r="C22" s="112"/>
      <c r="D22" s="84"/>
    </row>
    <row r="23" spans="1:4" ht="12.75">
      <c r="A23" t="s">
        <v>134</v>
      </c>
      <c r="B23" s="84">
        <v>12326</v>
      </c>
      <c r="C23" s="112"/>
      <c r="D23" s="84">
        <v>-5241</v>
      </c>
    </row>
    <row r="24" spans="1:4" ht="12.75">
      <c r="A24" s="106"/>
      <c r="B24" s="86"/>
      <c r="C24" s="113"/>
      <c r="D24" s="86"/>
    </row>
    <row r="25" spans="1:4" ht="12.75">
      <c r="A25" s="61" t="s">
        <v>201</v>
      </c>
      <c r="B25" s="88">
        <f>SUM(B21:B24)</f>
        <v>37945</v>
      </c>
      <c r="C25" s="112"/>
      <c r="D25" s="88">
        <f>SUM(D21:D24)</f>
        <v>-517</v>
      </c>
    </row>
    <row r="26" spans="2:4" ht="12.75">
      <c r="B26" s="84"/>
      <c r="C26" s="112"/>
      <c r="D26" s="84"/>
    </row>
    <row r="27" spans="1:4" ht="12.75">
      <c r="A27" t="s">
        <v>135</v>
      </c>
      <c r="B27" s="84">
        <v>-920</v>
      </c>
      <c r="C27" s="112"/>
      <c r="D27" s="84">
        <v>-1513</v>
      </c>
    </row>
    <row r="28" spans="1:4" ht="12.75" hidden="1">
      <c r="A28" t="s">
        <v>195</v>
      </c>
      <c r="B28" s="84"/>
      <c r="C28" s="112"/>
      <c r="D28" s="84">
        <v>0</v>
      </c>
    </row>
    <row r="29" spans="1:4" ht="12.75">
      <c r="A29" t="s">
        <v>136</v>
      </c>
      <c r="B29" s="84">
        <v>-7038</v>
      </c>
      <c r="C29" s="112"/>
      <c r="D29" s="84">
        <v>-2461</v>
      </c>
    </row>
    <row r="30" spans="2:4" ht="12.75">
      <c r="B30" s="86"/>
      <c r="C30" s="119"/>
      <c r="D30" s="86"/>
    </row>
    <row r="31" spans="1:4" ht="12.75">
      <c r="A31" s="61" t="s">
        <v>202</v>
      </c>
      <c r="B31" s="84">
        <f>SUM(B25:B29)</f>
        <v>29987</v>
      </c>
      <c r="C31" s="112"/>
      <c r="D31" s="84">
        <f>SUM(D25:D29)</f>
        <v>-4491</v>
      </c>
    </row>
    <row r="32" spans="2:4" ht="12.75">
      <c r="B32" s="84"/>
      <c r="C32" s="112"/>
      <c r="D32" s="84"/>
    </row>
    <row r="33" spans="1:4" ht="12.75">
      <c r="A33" s="61" t="s">
        <v>133</v>
      </c>
      <c r="B33" s="84"/>
      <c r="C33" s="112"/>
      <c r="D33" s="84"/>
    </row>
    <row r="34" spans="2:4" ht="12.75">
      <c r="B34" s="84"/>
      <c r="C34" s="112"/>
      <c r="D34" s="84"/>
    </row>
    <row r="35" spans="1:4" ht="12.75">
      <c r="A35" t="s">
        <v>176</v>
      </c>
      <c r="B35" s="114">
        <v>13</v>
      </c>
      <c r="C35" s="112"/>
      <c r="D35" s="114">
        <v>6</v>
      </c>
    </row>
    <row r="36" spans="1:4" ht="12.75">
      <c r="A36" t="s">
        <v>137</v>
      </c>
      <c r="B36" s="115">
        <v>267</v>
      </c>
      <c r="C36" s="112"/>
      <c r="D36" s="115">
        <v>153</v>
      </c>
    </row>
    <row r="37" spans="1:4" ht="12.75">
      <c r="A37" t="s">
        <v>152</v>
      </c>
      <c r="B37" s="115">
        <v>-1430</v>
      </c>
      <c r="C37" s="112"/>
      <c r="D37" s="115">
        <v>-22</v>
      </c>
    </row>
    <row r="38" spans="1:4" ht="12.75">
      <c r="A38" t="s">
        <v>284</v>
      </c>
      <c r="B38" s="115">
        <v>-11136</v>
      </c>
      <c r="C38" s="112"/>
      <c r="D38" s="115">
        <v>-2149</v>
      </c>
    </row>
    <row r="39" spans="1:4" ht="12.75">
      <c r="A39" t="s">
        <v>236</v>
      </c>
      <c r="B39" s="141">
        <v>175</v>
      </c>
      <c r="C39" s="112"/>
      <c r="D39" s="115">
        <v>1400</v>
      </c>
    </row>
    <row r="40" spans="1:4" ht="12.75">
      <c r="A40" t="s">
        <v>279</v>
      </c>
      <c r="B40" s="115">
        <v>0</v>
      </c>
      <c r="C40" s="112"/>
      <c r="D40" s="115">
        <v>14305</v>
      </c>
    </row>
    <row r="41" spans="1:4" ht="12.75">
      <c r="A41" t="s">
        <v>280</v>
      </c>
      <c r="B41" s="141">
        <v>0</v>
      </c>
      <c r="C41" s="112"/>
      <c r="D41" s="115">
        <v>8700</v>
      </c>
    </row>
    <row r="42" spans="1:4" ht="12.75">
      <c r="A42" t="s">
        <v>172</v>
      </c>
      <c r="B42" s="116">
        <v>949</v>
      </c>
      <c r="C42" s="112"/>
      <c r="D42" s="116">
        <v>1</v>
      </c>
    </row>
    <row r="43" spans="2:4" ht="12.75">
      <c r="B43" s="85"/>
      <c r="C43" s="112"/>
      <c r="D43" s="85"/>
    </row>
    <row r="44" spans="1:4" ht="12.75">
      <c r="A44" s="61" t="s">
        <v>203</v>
      </c>
      <c r="B44" s="84">
        <f>SUM(B35:B42)</f>
        <v>-11162</v>
      </c>
      <c r="C44" s="112"/>
      <c r="D44" s="84">
        <f>SUM(D35:D42)</f>
        <v>22394</v>
      </c>
    </row>
    <row r="45" spans="2:4" ht="12.75">
      <c r="B45" s="84"/>
      <c r="C45" s="112"/>
      <c r="D45" s="84"/>
    </row>
    <row r="46" spans="1:4" ht="12.75">
      <c r="A46" s="61" t="s">
        <v>138</v>
      </c>
      <c r="B46" s="84"/>
      <c r="C46" s="112"/>
      <c r="D46" s="84"/>
    </row>
    <row r="47" spans="2:4" ht="12.75">
      <c r="B47" s="84"/>
      <c r="C47" s="112"/>
      <c r="D47" s="84"/>
    </row>
    <row r="48" spans="1:4" ht="12.75">
      <c r="A48" t="s">
        <v>155</v>
      </c>
      <c r="B48" s="114">
        <v>82</v>
      </c>
      <c r="C48" s="112"/>
      <c r="D48" s="114">
        <v>0</v>
      </c>
    </row>
    <row r="49" spans="1:4" ht="12.75">
      <c r="A49" t="s">
        <v>154</v>
      </c>
      <c r="B49" s="116">
        <v>-13582</v>
      </c>
      <c r="C49" s="112"/>
      <c r="D49" s="116">
        <v>-12572</v>
      </c>
    </row>
    <row r="50" spans="2:4" ht="12.75">
      <c r="B50" s="85"/>
      <c r="C50" s="112"/>
      <c r="D50" s="85"/>
    </row>
    <row r="51" spans="1:4" ht="12.75">
      <c r="A51" s="61" t="s">
        <v>204</v>
      </c>
      <c r="B51" s="85">
        <f>SUM(B48:B49)</f>
        <v>-13500</v>
      </c>
      <c r="C51" s="113"/>
      <c r="D51" s="85">
        <f>SUM(D48:D49)</f>
        <v>-12572</v>
      </c>
    </row>
    <row r="52" spans="2:4" ht="12.75">
      <c r="B52" s="86"/>
      <c r="C52" s="113"/>
      <c r="D52" s="86"/>
    </row>
    <row r="53" spans="1:4" ht="12.75">
      <c r="A53" t="s">
        <v>181</v>
      </c>
      <c r="B53" s="84">
        <f>+B31+B44+B51</f>
        <v>5325</v>
      </c>
      <c r="C53" s="112"/>
      <c r="D53" s="84">
        <f>+D31+D44+D51</f>
        <v>5331</v>
      </c>
    </row>
    <row r="54" spans="2:4" ht="12.75">
      <c r="B54" s="84"/>
      <c r="C54" s="112"/>
      <c r="D54" s="84"/>
    </row>
    <row r="55" spans="1:4" ht="12.75">
      <c r="A55" t="s">
        <v>121</v>
      </c>
      <c r="B55" s="84">
        <v>10895</v>
      </c>
      <c r="C55" s="112"/>
      <c r="D55" s="84">
        <v>5564</v>
      </c>
    </row>
    <row r="56" spans="2:4" ht="12.75">
      <c r="B56" s="84"/>
      <c r="C56" s="112"/>
      <c r="D56" s="84"/>
    </row>
    <row r="57" spans="1:4" ht="13.5" thickBot="1">
      <c r="A57" t="s">
        <v>273</v>
      </c>
      <c r="B57" s="87">
        <f>SUM(B53:B56)</f>
        <v>16220</v>
      </c>
      <c r="C57" s="85"/>
      <c r="D57" s="87">
        <f>SUM(D53:D56)</f>
        <v>10895</v>
      </c>
    </row>
    <row r="58" spans="2:4" ht="13.5" thickTop="1">
      <c r="B58" s="108"/>
      <c r="C58" s="107"/>
      <c r="D58" s="109"/>
    </row>
    <row r="59" spans="1:4" ht="12.75">
      <c r="A59" t="s">
        <v>141</v>
      </c>
      <c r="B59" s="108"/>
      <c r="C59" s="107"/>
      <c r="D59" s="109"/>
    </row>
    <row r="60" spans="2:4" ht="12.75">
      <c r="B60" s="108"/>
      <c r="C60" s="107"/>
      <c r="D60" s="109"/>
    </row>
    <row r="61" spans="1:4" ht="12.75">
      <c r="A61" t="s">
        <v>171</v>
      </c>
      <c r="B61" s="91">
        <v>14653</v>
      </c>
      <c r="C61" s="107"/>
      <c r="D61" s="102">
        <v>10308</v>
      </c>
    </row>
    <row r="62" spans="1:4" ht="12.75">
      <c r="A62" t="s">
        <v>9</v>
      </c>
      <c r="B62" s="91">
        <v>1567</v>
      </c>
      <c r="C62" s="107"/>
      <c r="D62" s="102">
        <v>587</v>
      </c>
    </row>
    <row r="63" spans="2:4" ht="12.75">
      <c r="B63" s="84"/>
      <c r="C63" s="107"/>
      <c r="D63" s="102"/>
    </row>
    <row r="64" spans="2:4" ht="13.5" thickBot="1">
      <c r="B64" s="87">
        <f>SUM(B61:B63)</f>
        <v>16220</v>
      </c>
      <c r="C64" s="110"/>
      <c r="D64" s="87">
        <f>SUM(D61:D63)</f>
        <v>10895</v>
      </c>
    </row>
    <row r="65" spans="2:4" ht="13.5" thickTop="1">
      <c r="B65" s="108"/>
      <c r="C65" s="107"/>
      <c r="D65" s="109"/>
    </row>
    <row r="66" ht="12.75">
      <c r="A66" s="4" t="s">
        <v>230</v>
      </c>
    </row>
    <row r="67" spans="1:3" ht="12.75">
      <c r="A67" s="4" t="s">
        <v>194</v>
      </c>
      <c r="C67" s="4"/>
    </row>
    <row r="68" spans="1:3" ht="12.75">
      <c r="A68" s="4" t="s">
        <v>112</v>
      </c>
      <c r="C68" s="4"/>
    </row>
  </sheetData>
  <sheetProtection/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37">
      <selection activeCell="B49" sqref="B49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140625" style="6" customWidth="1"/>
    <col min="4" max="4" width="13.57421875" style="6" customWidth="1"/>
    <col min="5" max="5" width="13.14062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9" t="s">
        <v>23</v>
      </c>
    </row>
    <row r="2" ht="12.75">
      <c r="A2" s="29" t="s">
        <v>1</v>
      </c>
    </row>
    <row r="4" spans="1:2" ht="12.75">
      <c r="A4" s="4" t="s">
        <v>231</v>
      </c>
      <c r="B4" s="24"/>
    </row>
    <row r="5" spans="1:7" ht="13.5" thickBot="1">
      <c r="A5" s="48"/>
      <c r="B5" s="15"/>
      <c r="C5" s="13"/>
      <c r="D5" s="13"/>
      <c r="E5" s="13"/>
      <c r="F5" s="13"/>
      <c r="G5" s="13"/>
    </row>
    <row r="6" ht="12.75">
      <c r="A6" s="24"/>
    </row>
    <row r="7" spans="1:3" ht="12.75">
      <c r="A7" s="44" t="s">
        <v>24</v>
      </c>
      <c r="B7" s="44" t="s">
        <v>25</v>
      </c>
      <c r="C7" s="25"/>
    </row>
    <row r="8" s="31" customFormat="1" ht="12.75"/>
    <row r="9" spans="2:3" s="31" customFormat="1" ht="12.75">
      <c r="B9" s="31" t="s">
        <v>103</v>
      </c>
      <c r="C9" s="32"/>
    </row>
    <row r="10" s="31" customFormat="1" ht="12.75">
      <c r="B10" s="31" t="s">
        <v>115</v>
      </c>
    </row>
    <row r="11" s="31" customFormat="1" ht="12.75">
      <c r="B11" s="31" t="s">
        <v>255</v>
      </c>
    </row>
    <row r="12" s="31" customFormat="1" ht="12.75">
      <c r="B12" s="31" t="s">
        <v>116</v>
      </c>
    </row>
    <row r="13" s="31" customFormat="1" ht="12.75">
      <c r="B13" s="31" t="s">
        <v>196</v>
      </c>
    </row>
    <row r="14" s="31" customFormat="1" ht="12.75"/>
    <row r="15" s="33" customFormat="1" ht="12.75">
      <c r="B15" s="33" t="s">
        <v>127</v>
      </c>
    </row>
    <row r="16" s="33" customFormat="1" ht="12.75">
      <c r="B16" s="33" t="s">
        <v>167</v>
      </c>
    </row>
    <row r="17" s="33" customFormat="1" ht="12.75">
      <c r="B17" s="33" t="s">
        <v>246</v>
      </c>
    </row>
    <row r="18" s="33" customFormat="1" ht="12.75">
      <c r="B18" s="33" t="s">
        <v>247</v>
      </c>
    </row>
    <row r="19" s="33" customFormat="1" ht="12.75">
      <c r="B19" s="33" t="s">
        <v>248</v>
      </c>
    </row>
    <row r="20" s="33" customFormat="1" ht="12.75">
      <c r="B20" s="33" t="s">
        <v>249</v>
      </c>
    </row>
    <row r="21" s="33" customFormat="1" ht="12.75">
      <c r="B21" s="33" t="s">
        <v>250</v>
      </c>
    </row>
    <row r="22" s="33" customFormat="1" ht="12.75">
      <c r="B22" s="136" t="s">
        <v>251</v>
      </c>
    </row>
    <row r="23" s="33" customFormat="1" ht="12.75">
      <c r="B23" s="136"/>
    </row>
    <row r="24" spans="1:2" s="33" customFormat="1" ht="12.75">
      <c r="A24" s="33" t="s">
        <v>205</v>
      </c>
      <c r="B24" s="33" t="s">
        <v>252</v>
      </c>
    </row>
    <row r="25" s="33" customFormat="1" ht="12.75">
      <c r="B25" s="136"/>
    </row>
    <row r="26" s="33" customFormat="1" ht="12.75">
      <c r="B26" s="33" t="s">
        <v>296</v>
      </c>
    </row>
    <row r="27" s="33" customFormat="1" ht="12.75">
      <c r="B27" s="33" t="s">
        <v>297</v>
      </c>
    </row>
    <row r="28" s="33" customFormat="1" ht="12.75">
      <c r="B28" s="33" t="s">
        <v>298</v>
      </c>
    </row>
    <row r="29" s="33" customFormat="1" ht="12.75">
      <c r="B29" s="33" t="s">
        <v>299</v>
      </c>
    </row>
    <row r="30" s="33" customFormat="1" ht="12.75"/>
    <row r="31" spans="1:2" s="33" customFormat="1" ht="12.75">
      <c r="A31" s="33" t="s">
        <v>206</v>
      </c>
      <c r="B31" s="33" t="s">
        <v>253</v>
      </c>
    </row>
    <row r="32" s="33" customFormat="1" ht="12.75">
      <c r="B32" s="33" t="s">
        <v>254</v>
      </c>
    </row>
    <row r="33" s="33" customFormat="1" ht="12.75"/>
    <row r="34" s="33" customFormat="1" ht="12.75">
      <c r="B34" s="33" t="s">
        <v>261</v>
      </c>
    </row>
    <row r="35" s="33" customFormat="1" ht="12.75">
      <c r="B35" s="33" t="s">
        <v>258</v>
      </c>
    </row>
    <row r="36" s="33" customFormat="1" ht="12.75">
      <c r="B36" s="33" t="s">
        <v>256</v>
      </c>
    </row>
    <row r="37" s="33" customFormat="1" ht="12.75">
      <c r="B37" s="136" t="s">
        <v>257</v>
      </c>
    </row>
    <row r="38" s="33" customFormat="1" ht="12.75">
      <c r="B38" s="136"/>
    </row>
    <row r="39" spans="1:2" s="31" customFormat="1" ht="15" customHeight="1">
      <c r="A39" s="44" t="s">
        <v>27</v>
      </c>
      <c r="B39" s="44" t="s">
        <v>28</v>
      </c>
    </row>
    <row r="40" spans="1:2" s="31" customFormat="1" ht="15" customHeight="1">
      <c r="A40" s="32"/>
      <c r="B40" s="31" t="s">
        <v>79</v>
      </c>
    </row>
    <row r="41" spans="1:2" s="31" customFormat="1" ht="15" customHeight="1">
      <c r="A41" s="32"/>
      <c r="B41" s="31" t="s">
        <v>80</v>
      </c>
    </row>
    <row r="42" s="31" customFormat="1" ht="15" customHeight="1">
      <c r="A42" s="32"/>
    </row>
    <row r="43" spans="1:2" s="31" customFormat="1" ht="15" customHeight="1">
      <c r="A43" s="44" t="s">
        <v>29</v>
      </c>
      <c r="B43" s="44" t="s">
        <v>30</v>
      </c>
    </row>
    <row r="44" s="26" customFormat="1" ht="12.75">
      <c r="B44" s="26" t="s">
        <v>31</v>
      </c>
    </row>
    <row r="45" s="31" customFormat="1" ht="15" customHeight="1">
      <c r="A45" s="32"/>
    </row>
    <row r="46" spans="1:2" s="31" customFormat="1" ht="15" customHeight="1">
      <c r="A46" s="44" t="s">
        <v>32</v>
      </c>
      <c r="B46" s="45" t="s">
        <v>33</v>
      </c>
    </row>
    <row r="47" s="31" customFormat="1" ht="14.25" customHeight="1">
      <c r="B47" s="33" t="s">
        <v>81</v>
      </c>
    </row>
    <row r="48" s="31" customFormat="1" ht="15" customHeight="1">
      <c r="A48" s="32"/>
    </row>
    <row r="49" s="31" customFormat="1" ht="15" customHeight="1">
      <c r="A49" s="32"/>
    </row>
    <row r="50" s="31" customFormat="1" ht="15" customHeight="1">
      <c r="A50" s="32"/>
    </row>
    <row r="51" s="26" customFormat="1" ht="12.75">
      <c r="B51" s="26" t="s">
        <v>106</v>
      </c>
    </row>
    <row r="53" spans="1:2" s="47" customFormat="1" ht="13.5" customHeight="1">
      <c r="A53" s="45" t="s">
        <v>34</v>
      </c>
      <c r="B53" s="45" t="s">
        <v>35</v>
      </c>
    </row>
    <row r="54" s="47" customFormat="1" ht="12.75">
      <c r="B54" s="47" t="s">
        <v>82</v>
      </c>
    </row>
    <row r="55" s="26" customFormat="1" ht="12.75">
      <c r="B55" s="26" t="s">
        <v>37</v>
      </c>
    </row>
    <row r="56" s="26" customFormat="1" ht="12.75"/>
    <row r="57" spans="1:7" s="26" customFormat="1" ht="12.75">
      <c r="A57" s="45" t="s">
        <v>36</v>
      </c>
      <c r="B57" s="45" t="s">
        <v>166</v>
      </c>
      <c r="C57" s="47"/>
      <c r="D57" s="47"/>
      <c r="E57" s="47"/>
      <c r="F57" s="47"/>
      <c r="G57" s="47"/>
    </row>
    <row r="58" spans="1:7" s="26" customFormat="1" ht="12.75">
      <c r="A58" s="47"/>
      <c r="B58" s="47" t="s">
        <v>168</v>
      </c>
      <c r="C58" s="47"/>
      <c r="D58" s="47"/>
      <c r="E58" s="47"/>
      <c r="F58" s="47"/>
      <c r="G58" s="47"/>
    </row>
    <row r="59" spans="1:7" s="26" customFormat="1" ht="12.75">
      <c r="A59" s="47"/>
      <c r="B59" s="47" t="s">
        <v>169</v>
      </c>
      <c r="C59" s="47"/>
      <c r="D59" s="47"/>
      <c r="E59" s="47"/>
      <c r="F59" s="47"/>
      <c r="G59" s="47"/>
    </row>
    <row r="60" spans="1:7" s="26" customFormat="1" ht="12.75">
      <c r="A60" s="47"/>
      <c r="B60" s="47" t="s">
        <v>170</v>
      </c>
      <c r="C60" s="47"/>
      <c r="D60" s="47"/>
      <c r="E60" s="47"/>
      <c r="F60" s="47"/>
      <c r="G60" s="47"/>
    </row>
    <row r="61" spans="1:7" s="26" customFormat="1" ht="12.75">
      <c r="A61" s="47"/>
      <c r="B61" s="47"/>
      <c r="C61" s="47"/>
      <c r="D61" s="47"/>
      <c r="E61" s="47"/>
      <c r="F61" s="47"/>
      <c r="G61" s="47"/>
    </row>
    <row r="62" spans="1:7" s="44" customFormat="1" ht="12.75">
      <c r="A62" s="45" t="s">
        <v>38</v>
      </c>
      <c r="B62" s="45" t="s">
        <v>39</v>
      </c>
      <c r="C62" s="45"/>
      <c r="D62" s="45"/>
      <c r="E62" s="45"/>
      <c r="F62" s="45"/>
      <c r="G62" s="45"/>
    </row>
    <row r="63" s="26" customFormat="1" ht="12.75">
      <c r="B63" s="26" t="s">
        <v>40</v>
      </c>
    </row>
    <row r="64" s="26" customFormat="1" ht="12.75">
      <c r="B64" s="26" t="s">
        <v>41</v>
      </c>
    </row>
    <row r="65" s="26" customFormat="1" ht="12.75"/>
    <row r="66" spans="1:3" s="26" customFormat="1" ht="12.75">
      <c r="A66" s="44" t="s">
        <v>42</v>
      </c>
      <c r="B66" s="44" t="s">
        <v>43</v>
      </c>
      <c r="C66" s="44"/>
    </row>
    <row r="67" s="26" customFormat="1" ht="12.75">
      <c r="B67" s="26" t="s">
        <v>114</v>
      </c>
    </row>
    <row r="68" s="26" customFormat="1" ht="12.75">
      <c r="B68" s="26" t="s">
        <v>88</v>
      </c>
    </row>
    <row r="69" s="26" customFormat="1" ht="12.75"/>
    <row r="70" spans="1:7" s="26" customFormat="1" ht="12.75">
      <c r="A70" s="44" t="s">
        <v>44</v>
      </c>
      <c r="B70" s="44" t="s">
        <v>45</v>
      </c>
      <c r="C70" s="44"/>
      <c r="D70" s="44"/>
      <c r="E70" s="44"/>
      <c r="F70" s="44"/>
      <c r="G70" s="44"/>
    </row>
    <row r="71" s="26" customFormat="1" ht="12.75">
      <c r="B71" s="26" t="s">
        <v>46</v>
      </c>
    </row>
    <row r="72" s="26" customFormat="1" ht="11.25" customHeight="1"/>
    <row r="73" spans="1:2" s="44" customFormat="1" ht="12.75">
      <c r="A73" s="44" t="s">
        <v>47</v>
      </c>
      <c r="B73" s="44" t="s">
        <v>48</v>
      </c>
    </row>
    <row r="74" s="26" customFormat="1" ht="12.75">
      <c r="B74" s="26" t="s">
        <v>187</v>
      </c>
    </row>
    <row r="75" s="26" customFormat="1" ht="12.75">
      <c r="B75" s="26" t="s">
        <v>189</v>
      </c>
    </row>
    <row r="76" s="44" customFormat="1" ht="12.75"/>
    <row r="77" s="26" customFormat="1" ht="12.75">
      <c r="B77" s="26" t="s">
        <v>188</v>
      </c>
    </row>
    <row r="78" s="26" customFormat="1" ht="12.75"/>
    <row r="79" spans="1:2" s="47" customFormat="1" ht="12.75">
      <c r="A79" s="72" t="s">
        <v>87</v>
      </c>
      <c r="B79" s="72" t="s">
        <v>105</v>
      </c>
    </row>
    <row r="80" s="47" customFormat="1" ht="12.75">
      <c r="B80" s="47" t="s">
        <v>286</v>
      </c>
    </row>
    <row r="81" s="47" customFormat="1" ht="12.75">
      <c r="B81" s="47" t="s">
        <v>274</v>
      </c>
    </row>
    <row r="82" spans="2:8" s="47" customFormat="1" ht="12.75">
      <c r="B82" s="167" t="s">
        <v>287</v>
      </c>
      <c r="C82" s="168"/>
      <c r="D82" s="168"/>
      <c r="E82" s="168"/>
      <c r="F82" s="168"/>
      <c r="G82" s="168"/>
      <c r="H82" s="168"/>
    </row>
    <row r="83" spans="3:8" s="47" customFormat="1" ht="15.75" customHeight="1">
      <c r="C83" s="171"/>
      <c r="D83" s="171"/>
      <c r="E83" s="171"/>
      <c r="F83" s="171"/>
      <c r="G83" s="171"/>
      <c r="H83" s="168"/>
    </row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</sheetData>
  <sheetProtection/>
  <mergeCells count="1">
    <mergeCell ref="C83:G83"/>
  </mergeCells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12">
      <selection activeCell="B124" sqref="B124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1.7109375" style="8" customWidth="1"/>
    <col min="6" max="6" width="11.7109375" style="0" customWidth="1"/>
    <col min="7" max="7" width="12.421875" style="0" customWidth="1"/>
  </cols>
  <sheetData>
    <row r="1" spans="1:5" s="6" customFormat="1" ht="12.75">
      <c r="A1" s="29" t="s">
        <v>23</v>
      </c>
      <c r="B1" s="3"/>
      <c r="C1" s="26"/>
      <c r="E1" s="26"/>
    </row>
    <row r="2" spans="1:5" s="6" customFormat="1" ht="12.75">
      <c r="A2" s="29" t="s">
        <v>1</v>
      </c>
      <c r="B2" s="3"/>
      <c r="C2" s="26"/>
      <c r="E2" s="26"/>
    </row>
    <row r="3" spans="2:5" s="6" customFormat="1" ht="12.75">
      <c r="B3" s="3"/>
      <c r="C3" s="26"/>
      <c r="E3" s="26"/>
    </row>
    <row r="4" spans="1:5" s="6" customFormat="1" ht="12.75">
      <c r="A4" s="35" t="s">
        <v>83</v>
      </c>
      <c r="B4"/>
      <c r="C4" s="26"/>
      <c r="E4" s="26"/>
    </row>
    <row r="5" spans="1:5" s="6" customFormat="1" ht="12.75">
      <c r="A5" s="35" t="s">
        <v>84</v>
      </c>
      <c r="B5" s="3"/>
      <c r="C5" s="26"/>
      <c r="E5" s="26"/>
    </row>
    <row r="6" spans="1:7" s="36" customFormat="1" ht="13.5" thickBot="1">
      <c r="A6" s="30"/>
      <c r="B6" s="40"/>
      <c r="C6" s="39"/>
      <c r="D6" s="41"/>
      <c r="E6" s="39"/>
      <c r="F6" s="41"/>
      <c r="G6" s="41"/>
    </row>
    <row r="7" s="26" customFormat="1" ht="12.75"/>
    <row r="8" spans="1:2" s="58" customFormat="1" ht="12.75">
      <c r="A8" s="58" t="s">
        <v>49</v>
      </c>
      <c r="B8" s="58" t="s">
        <v>50</v>
      </c>
    </row>
    <row r="9" s="54" customFormat="1" ht="12.75">
      <c r="B9" s="54" t="s">
        <v>300</v>
      </c>
    </row>
    <row r="10" s="54" customFormat="1" ht="12.75">
      <c r="B10" s="54" t="s">
        <v>288</v>
      </c>
    </row>
    <row r="11" s="54" customFormat="1" ht="12.75">
      <c r="B11" s="54" t="s">
        <v>289</v>
      </c>
    </row>
    <row r="12" s="54" customFormat="1" ht="12.75">
      <c r="B12" s="54" t="s">
        <v>290</v>
      </c>
    </row>
    <row r="13" s="54" customFormat="1" ht="12.75"/>
    <row r="14" s="54" customFormat="1" ht="12.75"/>
    <row r="15" spans="1:10" s="55" customFormat="1" ht="12.75">
      <c r="A15" s="58" t="s">
        <v>51</v>
      </c>
      <c r="B15" s="58" t="s">
        <v>52</v>
      </c>
      <c r="C15" s="58"/>
      <c r="D15" s="59"/>
      <c r="E15" s="58"/>
      <c r="F15" s="59"/>
      <c r="G15" s="59"/>
      <c r="H15" s="59"/>
      <c r="I15" s="59"/>
      <c r="J15" s="59"/>
    </row>
    <row r="16" spans="1:5" s="55" customFormat="1" ht="12.75">
      <c r="A16" s="54"/>
      <c r="B16" s="54" t="s">
        <v>301</v>
      </c>
      <c r="C16" s="54"/>
      <c r="E16" s="54"/>
    </row>
    <row r="17" spans="1:5" s="55" customFormat="1" ht="12.75">
      <c r="A17" s="54"/>
      <c r="B17" s="54" t="s">
        <v>291</v>
      </c>
      <c r="C17" s="54"/>
      <c r="E17" s="54"/>
    </row>
    <row r="18" spans="1:10" s="58" customFormat="1" ht="12.75">
      <c r="A18" s="54"/>
      <c r="B18" s="54" t="s">
        <v>292</v>
      </c>
      <c r="C18" s="54"/>
      <c r="D18" s="55"/>
      <c r="E18" s="54"/>
      <c r="F18" s="55"/>
      <c r="G18" s="55"/>
      <c r="H18" s="55"/>
      <c r="I18" s="55"/>
      <c r="J18" s="55"/>
    </row>
    <row r="19" spans="1:10" s="58" customFormat="1" ht="12.75">
      <c r="A19" s="54"/>
      <c r="B19" s="54"/>
      <c r="C19" s="54"/>
      <c r="D19" s="55"/>
      <c r="E19" s="54"/>
      <c r="F19" s="55"/>
      <c r="G19" s="55"/>
      <c r="H19" s="55"/>
      <c r="I19" s="55"/>
      <c r="J19" s="55"/>
    </row>
    <row r="20" spans="1:10" s="58" customFormat="1" ht="12.75">
      <c r="A20" s="54"/>
      <c r="B20" s="54"/>
      <c r="C20" s="54"/>
      <c r="D20" s="55"/>
      <c r="E20" s="54"/>
      <c r="F20" s="55"/>
      <c r="G20" s="55"/>
      <c r="H20" s="55"/>
      <c r="I20" s="55"/>
      <c r="J20" s="55"/>
    </row>
    <row r="21" spans="1:10" s="54" customFormat="1" ht="12.75">
      <c r="A21" s="58" t="s">
        <v>53</v>
      </c>
      <c r="B21" s="58" t="s">
        <v>54</v>
      </c>
      <c r="C21" s="58"/>
      <c r="D21" s="59"/>
      <c r="E21" s="58"/>
      <c r="F21" s="59"/>
      <c r="G21" s="59"/>
      <c r="H21" s="59"/>
      <c r="I21" s="59"/>
      <c r="J21" s="59"/>
    </row>
    <row r="22" spans="2:10" s="8" customFormat="1" ht="12.75">
      <c r="B22" s="8" t="s">
        <v>55</v>
      </c>
      <c r="D22"/>
      <c r="F22"/>
      <c r="G22"/>
      <c r="H22"/>
      <c r="I22"/>
      <c r="J22"/>
    </row>
    <row r="23" spans="2:10" s="8" customFormat="1" ht="12.75">
      <c r="B23" s="8" t="s">
        <v>293</v>
      </c>
      <c r="D23"/>
      <c r="F23"/>
      <c r="G23"/>
      <c r="H23"/>
      <c r="I23"/>
      <c r="J23"/>
    </row>
    <row r="24" spans="4:10" s="8" customFormat="1" ht="12.75">
      <c r="D24"/>
      <c r="F24"/>
      <c r="G24"/>
      <c r="H24"/>
      <c r="I24"/>
      <c r="J24"/>
    </row>
    <row r="25" spans="1:10" s="8" customFormat="1" ht="12.75">
      <c r="A25" s="46" t="s">
        <v>56</v>
      </c>
      <c r="B25" s="46" t="s">
        <v>57</v>
      </c>
      <c r="C25" s="46"/>
      <c r="D25" s="46"/>
      <c r="E25" s="46"/>
      <c r="F25" s="46"/>
      <c r="G25" s="46"/>
      <c r="H25" s="46"/>
      <c r="I25" s="46"/>
      <c r="J25" s="46"/>
    </row>
    <row r="26" s="8" customFormat="1" ht="12.75">
      <c r="B26" s="8" t="s">
        <v>58</v>
      </c>
    </row>
    <row r="27" s="8" customFormat="1" ht="12.75"/>
    <row r="28" spans="1:2" s="8" customFormat="1" ht="12.75">
      <c r="A28" s="58" t="s">
        <v>59</v>
      </c>
      <c r="B28" s="46" t="s">
        <v>3</v>
      </c>
    </row>
    <row r="29" spans="2:7" s="8" customFormat="1" ht="12.75">
      <c r="B29"/>
      <c r="D29" s="14" t="s">
        <v>104</v>
      </c>
      <c r="E29" s="14"/>
      <c r="F29" s="14" t="s">
        <v>277</v>
      </c>
      <c r="G29" s="14"/>
    </row>
    <row r="30" spans="2:7" s="8" customFormat="1" ht="12.75">
      <c r="B30" s="8" t="s">
        <v>60</v>
      </c>
      <c r="C30"/>
      <c r="D30" s="42" t="s">
        <v>275</v>
      </c>
      <c r="E30" s="14"/>
      <c r="F30" s="42" t="s">
        <v>275</v>
      </c>
      <c r="G30" s="14"/>
    </row>
    <row r="31" spans="2:7" s="8" customFormat="1" ht="12.75">
      <c r="B31" t="s">
        <v>61</v>
      </c>
      <c r="C31"/>
      <c r="D31" s="43">
        <v>2010</v>
      </c>
      <c r="E31" s="4">
        <v>2009</v>
      </c>
      <c r="F31" s="43">
        <v>2010</v>
      </c>
      <c r="G31" s="4">
        <v>2009</v>
      </c>
    </row>
    <row r="32" spans="3:7" s="8" customFormat="1" ht="12.75">
      <c r="C32"/>
      <c r="D32" s="43" t="s">
        <v>26</v>
      </c>
      <c r="E32" s="43" t="s">
        <v>26</v>
      </c>
      <c r="F32" s="43" t="s">
        <v>26</v>
      </c>
      <c r="G32" s="43" t="s">
        <v>26</v>
      </c>
    </row>
    <row r="33" spans="2:5" s="8" customFormat="1" ht="12.75">
      <c r="B33" s="26" t="s">
        <v>85</v>
      </c>
      <c r="C33"/>
      <c r="E33"/>
    </row>
    <row r="34" spans="1:10" s="54" customFormat="1" ht="12.75">
      <c r="A34" s="8"/>
      <c r="B34" s="60" t="s">
        <v>185</v>
      </c>
      <c r="C34"/>
      <c r="D34" s="98">
        <v>1586</v>
      </c>
      <c r="E34" s="38">
        <v>2509</v>
      </c>
      <c r="F34" s="98">
        <v>6760</v>
      </c>
      <c r="G34" s="98">
        <v>4116</v>
      </c>
      <c r="H34" s="8"/>
      <c r="I34" s="8"/>
      <c r="J34" s="8"/>
    </row>
    <row r="35" spans="1:10" s="54" customFormat="1" ht="12.75">
      <c r="A35" s="8"/>
      <c r="B35" s="60" t="s">
        <v>184</v>
      </c>
      <c r="C35"/>
      <c r="D35" s="145">
        <v>0</v>
      </c>
      <c r="E35" s="16">
        <v>-8</v>
      </c>
      <c r="F35" s="145">
        <v>-165</v>
      </c>
      <c r="G35" s="145">
        <v>316</v>
      </c>
      <c r="H35" s="8"/>
      <c r="I35" s="8"/>
      <c r="J35" s="8"/>
    </row>
    <row r="36" spans="1:10" s="54" customFormat="1" ht="12.75">
      <c r="A36" s="8"/>
      <c r="B36" s="60"/>
      <c r="C36"/>
      <c r="D36" s="98">
        <f>SUM(D34:D35)</f>
        <v>1586</v>
      </c>
      <c r="E36" s="98">
        <f>SUM(E34:E35)</f>
        <v>2501</v>
      </c>
      <c r="F36" s="98">
        <f>SUM(F34:F35)</f>
        <v>6595</v>
      </c>
      <c r="G36" s="98">
        <f>SUM(G34:G35)</f>
        <v>4432</v>
      </c>
      <c r="H36" s="8"/>
      <c r="I36" s="8"/>
      <c r="J36" s="8"/>
    </row>
    <row r="37" spans="1:10" s="54" customFormat="1" ht="12.75">
      <c r="A37" s="8"/>
      <c r="B37" s="26" t="s">
        <v>285</v>
      </c>
      <c r="C37"/>
      <c r="D37" s="98"/>
      <c r="E37" s="38"/>
      <c r="F37" s="98"/>
      <c r="G37" s="98"/>
      <c r="H37" s="8"/>
      <c r="I37" s="8"/>
      <c r="J37" s="8"/>
    </row>
    <row r="38" spans="1:10" s="54" customFormat="1" ht="12.75">
      <c r="A38" s="8"/>
      <c r="B38" s="60" t="s">
        <v>185</v>
      </c>
      <c r="C38"/>
      <c r="D38" s="151">
        <v>145</v>
      </c>
      <c r="E38" s="104">
        <v>-462</v>
      </c>
      <c r="F38" s="151">
        <v>145</v>
      </c>
      <c r="G38" s="151">
        <v>-462</v>
      </c>
      <c r="H38" s="8"/>
      <c r="I38" s="8"/>
      <c r="J38" s="8"/>
    </row>
    <row r="39" spans="1:10" s="54" customFormat="1" ht="12.75">
      <c r="A39" s="8"/>
      <c r="B39" s="60" t="s">
        <v>184</v>
      </c>
      <c r="C39"/>
      <c r="D39" s="151"/>
      <c r="E39" s="104">
        <v>-51</v>
      </c>
      <c r="F39" s="151"/>
      <c r="G39" s="151">
        <v>-51</v>
      </c>
      <c r="H39" s="8"/>
      <c r="I39" s="8"/>
      <c r="J39" s="8"/>
    </row>
    <row r="40" spans="1:10" s="54" customFormat="1" ht="12.75">
      <c r="A40" s="8"/>
      <c r="B40" s="60"/>
      <c r="C40"/>
      <c r="D40" s="151"/>
      <c r="E40" s="104"/>
      <c r="F40" s="151"/>
      <c r="G40" s="151"/>
      <c r="H40" s="8"/>
      <c r="I40" s="8"/>
      <c r="J40" s="8"/>
    </row>
    <row r="41" spans="1:10" s="54" customFormat="1" ht="13.5" thickBot="1">
      <c r="A41" s="8"/>
      <c r="B41" s="60"/>
      <c r="C41"/>
      <c r="D41" s="37">
        <f>SUM(D36:D40)</f>
        <v>1731</v>
      </c>
      <c r="E41" s="37">
        <f>SUM(E36:E40)</f>
        <v>1988</v>
      </c>
      <c r="F41" s="37">
        <f>SUM(F36:F40)</f>
        <v>6740</v>
      </c>
      <c r="G41" s="37">
        <f>SUM(G36:G40)</f>
        <v>3919</v>
      </c>
      <c r="H41" s="8"/>
      <c r="I41" s="8"/>
      <c r="J41" s="8"/>
    </row>
    <row r="42" spans="1:10" s="54" customFormat="1" ht="13.5" thickTop="1">
      <c r="A42" s="8"/>
      <c r="B42" s="60"/>
      <c r="C42"/>
      <c r="D42" s="98"/>
      <c r="E42" s="38"/>
      <c r="F42" s="98"/>
      <c r="G42" s="98"/>
      <c r="H42" s="8"/>
      <c r="I42" s="8"/>
      <c r="J42" s="8"/>
    </row>
    <row r="43" spans="1:10" s="54" customFormat="1" ht="12.75">
      <c r="A43" s="8"/>
      <c r="B43" s="60"/>
      <c r="C43"/>
      <c r="D43" s="98"/>
      <c r="E43" s="38"/>
      <c r="F43" s="98"/>
      <c r="G43" s="98"/>
      <c r="H43" s="8"/>
      <c r="I43" s="8"/>
      <c r="J43" s="8"/>
    </row>
    <row r="44" spans="1:10" s="54" customFormat="1" ht="12.75">
      <c r="A44" s="8"/>
      <c r="B44" s="60"/>
      <c r="C44"/>
      <c r="D44" s="98"/>
      <c r="E44" s="38"/>
      <c r="F44" s="98"/>
      <c r="G44" s="98"/>
      <c r="H44" s="8"/>
      <c r="I44" s="8"/>
      <c r="J44" s="8"/>
    </row>
    <row r="45" spans="1:10" s="54" customFormat="1" ht="12.75">
      <c r="A45" s="8"/>
      <c r="B45" s="60"/>
      <c r="C45"/>
      <c r="D45" s="98"/>
      <c r="E45" s="38"/>
      <c r="F45" s="98"/>
      <c r="G45" s="98"/>
      <c r="H45" s="8"/>
      <c r="I45" s="8"/>
      <c r="J45" s="8"/>
    </row>
    <row r="46" spans="1:10" s="54" customFormat="1" ht="12.75">
      <c r="A46" s="8"/>
      <c r="B46" s="60"/>
      <c r="C46"/>
      <c r="D46" s="98"/>
      <c r="E46" s="38"/>
      <c r="F46" s="98"/>
      <c r="G46" s="98"/>
      <c r="H46" s="8"/>
      <c r="I46" s="8"/>
      <c r="J46" s="8"/>
    </row>
    <row r="47" spans="1:10" s="54" customFormat="1" ht="12.75">
      <c r="A47" s="8"/>
      <c r="B47" s="60"/>
      <c r="C47"/>
      <c r="D47" s="98"/>
      <c r="E47" s="38"/>
      <c r="F47" s="98"/>
      <c r="G47" s="98"/>
      <c r="H47" s="8"/>
      <c r="I47" s="8"/>
      <c r="J47" s="8"/>
    </row>
    <row r="48" spans="1:10" s="54" customFormat="1" ht="12.75">
      <c r="A48" s="8"/>
      <c r="B48" s="60"/>
      <c r="C48"/>
      <c r="D48" s="98"/>
      <c r="E48" s="38"/>
      <c r="F48" s="98"/>
      <c r="G48" s="98"/>
      <c r="H48" s="8"/>
      <c r="I48" s="8"/>
      <c r="J48" s="8"/>
    </row>
    <row r="49" spans="1:10" s="54" customFormat="1" ht="12.75">
      <c r="A49" s="8"/>
      <c r="B49" s="60"/>
      <c r="C49"/>
      <c r="D49" s="98"/>
      <c r="E49" s="38"/>
      <c r="F49" s="98"/>
      <c r="G49" s="98"/>
      <c r="H49" s="8"/>
      <c r="I49" s="8"/>
      <c r="J49" s="8"/>
    </row>
    <row r="50" spans="1:10" s="54" customFormat="1" ht="12.75">
      <c r="A50" s="8"/>
      <c r="B50" s="60"/>
      <c r="C50"/>
      <c r="D50" s="98"/>
      <c r="E50" s="38"/>
      <c r="F50" s="98"/>
      <c r="G50" s="98"/>
      <c r="H50" s="8"/>
      <c r="I50" s="8"/>
      <c r="J50" s="8"/>
    </row>
    <row r="51" spans="1:10" s="54" customFormat="1" ht="12.75">
      <c r="A51" s="8"/>
      <c r="B51" s="60"/>
      <c r="C51"/>
      <c r="D51" s="98"/>
      <c r="E51" s="38"/>
      <c r="F51" s="98"/>
      <c r="G51" s="98"/>
      <c r="H51" s="8"/>
      <c r="I51" s="8"/>
      <c r="J51" s="8"/>
    </row>
    <row r="52" spans="1:10" s="54" customFormat="1" ht="12.75">
      <c r="A52" s="8"/>
      <c r="B52" s="60"/>
      <c r="C52"/>
      <c r="D52" s="98"/>
      <c r="E52" s="38"/>
      <c r="F52" s="98"/>
      <c r="G52" s="98"/>
      <c r="H52" s="8"/>
      <c r="I52" s="8"/>
      <c r="J52" s="8"/>
    </row>
    <row r="53" spans="1:10" s="54" customFormat="1" ht="12.75">
      <c r="A53" s="8"/>
      <c r="B53" s="54" t="s">
        <v>199</v>
      </c>
      <c r="C53"/>
      <c r="D53" s="98"/>
      <c r="E53" s="38"/>
      <c r="F53" s="98"/>
      <c r="G53" s="98"/>
      <c r="H53" s="8"/>
      <c r="I53" s="8"/>
      <c r="J53" s="8"/>
    </row>
    <row r="54" spans="1:10" s="54" customFormat="1" ht="12.75">
      <c r="A54" s="8"/>
      <c r="B54" s="60"/>
      <c r="C54"/>
      <c r="D54" s="98"/>
      <c r="E54" s="38"/>
      <c r="F54" s="98"/>
      <c r="G54" s="98"/>
      <c r="H54" s="8"/>
      <c r="I54" s="8"/>
      <c r="J54" s="8"/>
    </row>
    <row r="55" spans="1:10" s="8" customFormat="1" ht="12.75">
      <c r="A55" s="46" t="s">
        <v>62</v>
      </c>
      <c r="B55" s="46" t="s">
        <v>63</v>
      </c>
      <c r="C55" s="46"/>
      <c r="D55" s="46"/>
      <c r="E55" s="46"/>
      <c r="F55" s="46"/>
      <c r="G55" s="46"/>
      <c r="H55" s="46"/>
      <c r="I55" s="46"/>
      <c r="J55" s="46"/>
    </row>
    <row r="56" spans="1:10" s="8" customFormat="1" ht="12.75">
      <c r="A56" s="46"/>
      <c r="B56" s="54" t="s">
        <v>235</v>
      </c>
      <c r="C56" s="46"/>
      <c r="D56" s="46"/>
      <c r="E56" s="46"/>
      <c r="F56" s="46"/>
      <c r="G56" s="46"/>
      <c r="H56" s="46"/>
      <c r="I56" s="46"/>
      <c r="J56" s="46"/>
    </row>
    <row r="57" spans="2:7" s="54" customFormat="1" ht="12.75">
      <c r="B57" s="54" t="s">
        <v>162</v>
      </c>
      <c r="D57" s="123"/>
      <c r="E57" s="128"/>
      <c r="F57" s="123"/>
      <c r="G57" s="128"/>
    </row>
    <row r="58" spans="4:7" s="54" customFormat="1" ht="12.75">
      <c r="D58" s="14" t="s">
        <v>104</v>
      </c>
      <c r="E58" s="14"/>
      <c r="F58" s="14" t="s">
        <v>277</v>
      </c>
      <c r="G58" s="14"/>
    </row>
    <row r="59" spans="4:7" s="54" customFormat="1" ht="12.75">
      <c r="D59" s="42" t="s">
        <v>275</v>
      </c>
      <c r="E59" s="14"/>
      <c r="F59" s="42" t="s">
        <v>275</v>
      </c>
      <c r="G59" s="14"/>
    </row>
    <row r="60" spans="4:7" s="54" customFormat="1" ht="12.75">
      <c r="D60" s="43">
        <v>2010</v>
      </c>
      <c r="E60" s="4">
        <v>2009</v>
      </c>
      <c r="F60" s="43">
        <v>2010</v>
      </c>
      <c r="G60" s="4">
        <v>2009</v>
      </c>
    </row>
    <row r="61" spans="4:7" s="54" customFormat="1" ht="12.75">
      <c r="D61" s="43" t="s">
        <v>26</v>
      </c>
      <c r="E61" s="43" t="s">
        <v>26</v>
      </c>
      <c r="F61" s="43" t="s">
        <v>26</v>
      </c>
      <c r="G61" s="43" t="s">
        <v>26</v>
      </c>
    </row>
    <row r="62" spans="2:7" s="54" customFormat="1" ht="12.75">
      <c r="B62" s="54" t="s">
        <v>233</v>
      </c>
      <c r="D62" s="123"/>
      <c r="E62" s="128"/>
      <c r="F62" s="123"/>
      <c r="G62" s="128"/>
    </row>
    <row r="63" spans="2:7" s="54" customFormat="1" ht="12.75">
      <c r="B63" s="54" t="s">
        <v>234</v>
      </c>
      <c r="D63" s="135">
        <v>0</v>
      </c>
      <c r="E63" s="140">
        <v>2212</v>
      </c>
      <c r="F63" s="135">
        <v>0</v>
      </c>
      <c r="G63" s="140">
        <v>3029</v>
      </c>
    </row>
    <row r="64" spans="4:7" s="54" customFormat="1" ht="12.75">
      <c r="D64" s="123"/>
      <c r="E64" s="128"/>
      <c r="F64" s="123"/>
      <c r="G64" s="128"/>
    </row>
    <row r="65" spans="1:10" s="54" customFormat="1" ht="12.75">
      <c r="A65" s="58" t="s">
        <v>64</v>
      </c>
      <c r="B65" s="58" t="s">
        <v>65</v>
      </c>
      <c r="C65" s="58"/>
      <c r="D65" s="58"/>
      <c r="E65" s="58"/>
      <c r="F65" s="58"/>
      <c r="G65" s="58"/>
      <c r="H65" s="58"/>
      <c r="I65" s="58"/>
      <c r="J65" s="58"/>
    </row>
    <row r="66" s="54" customFormat="1" ht="12.75">
      <c r="B66" s="54" t="s">
        <v>160</v>
      </c>
    </row>
    <row r="67" s="54" customFormat="1" ht="12.75"/>
    <row r="68" spans="2:7" s="8" customFormat="1" ht="12.75">
      <c r="B68"/>
      <c r="D68" s="14" t="s">
        <v>104</v>
      </c>
      <c r="E68" s="14"/>
      <c r="F68" s="14" t="s">
        <v>277</v>
      </c>
      <c r="G68" s="14"/>
    </row>
    <row r="69" spans="2:7" s="8" customFormat="1" ht="12.75">
      <c r="B69" s="8" t="s">
        <v>60</v>
      </c>
      <c r="C69"/>
      <c r="D69" s="42" t="s">
        <v>275</v>
      </c>
      <c r="E69" s="14"/>
      <c r="F69" s="42" t="s">
        <v>275</v>
      </c>
      <c r="G69" s="14"/>
    </row>
    <row r="70" spans="2:7" s="8" customFormat="1" ht="12.75">
      <c r="B70" t="s">
        <v>61</v>
      </c>
      <c r="C70"/>
      <c r="D70" s="43">
        <v>2010</v>
      </c>
      <c r="E70" s="4">
        <v>2009</v>
      </c>
      <c r="F70" s="43">
        <v>2010</v>
      </c>
      <c r="G70" s="4">
        <v>2009</v>
      </c>
    </row>
    <row r="71" spans="3:7" s="8" customFormat="1" ht="12.75">
      <c r="C71"/>
      <c r="D71" s="43" t="s">
        <v>26</v>
      </c>
      <c r="E71" s="43" t="s">
        <v>26</v>
      </c>
      <c r="F71" s="43" t="s">
        <v>26</v>
      </c>
      <c r="G71" s="43" t="s">
        <v>26</v>
      </c>
    </row>
    <row r="72" s="54" customFormat="1" ht="12.75"/>
    <row r="73" spans="2:7" s="54" customFormat="1" ht="12.75">
      <c r="B73" s="54" t="s">
        <v>156</v>
      </c>
      <c r="D73" s="149">
        <v>329</v>
      </c>
      <c r="E73" s="150">
        <v>0</v>
      </c>
      <c r="F73" s="149">
        <v>540</v>
      </c>
      <c r="G73" s="150">
        <v>1.1</v>
      </c>
    </row>
    <row r="74" spans="2:7" s="54" customFormat="1" ht="12.75">
      <c r="B74" s="54" t="s">
        <v>157</v>
      </c>
      <c r="D74" s="149">
        <v>567</v>
      </c>
      <c r="E74" s="149">
        <v>0</v>
      </c>
      <c r="F74" s="149">
        <v>949</v>
      </c>
      <c r="G74" s="149">
        <v>1</v>
      </c>
    </row>
    <row r="75" spans="2:7" s="54" customFormat="1" ht="12.75">
      <c r="B75" s="54" t="s">
        <v>259</v>
      </c>
      <c r="D75" s="149">
        <v>238</v>
      </c>
      <c r="E75" s="150">
        <v>0</v>
      </c>
      <c r="F75" s="149">
        <v>409</v>
      </c>
      <c r="G75" s="150">
        <v>-0.1</v>
      </c>
    </row>
    <row r="76" spans="4:7" s="54" customFormat="1" ht="12.75">
      <c r="D76" s="123"/>
      <c r="E76" s="128"/>
      <c r="F76" s="123"/>
      <c r="G76" s="128"/>
    </row>
    <row r="77" spans="1:10" s="26" customFormat="1" ht="12.75">
      <c r="A77" s="46" t="s">
        <v>67</v>
      </c>
      <c r="B77" s="46" t="s">
        <v>68</v>
      </c>
      <c r="C77" s="46"/>
      <c r="D77" s="46"/>
      <c r="E77" s="46"/>
      <c r="F77" s="46"/>
      <c r="G77" s="46"/>
      <c r="H77" s="46"/>
      <c r="I77" s="46"/>
      <c r="J77" s="46"/>
    </row>
    <row r="78" spans="1:10" s="26" customFormat="1" ht="12.75">
      <c r="A78" s="8"/>
      <c r="B78" s="8" t="s">
        <v>159</v>
      </c>
      <c r="C78" s="8"/>
      <c r="D78" s="8"/>
      <c r="E78" s="8"/>
      <c r="F78" s="8"/>
      <c r="G78" s="8"/>
      <c r="H78" s="8"/>
      <c r="I78" s="8"/>
      <c r="J78" s="8"/>
    </row>
    <row r="79" spans="1:10" s="6" customFormat="1" ht="12.75">
      <c r="A79" s="8"/>
      <c r="B79" s="8" t="s">
        <v>69</v>
      </c>
      <c r="C79" s="8"/>
      <c r="D79" s="8"/>
      <c r="E79" s="8"/>
      <c r="F79" s="8"/>
      <c r="G79" s="8"/>
      <c r="H79" s="8"/>
      <c r="I79" s="8"/>
      <c r="J79" s="8"/>
    </row>
    <row r="80" spans="1:10" s="120" customFormat="1" ht="12.75">
      <c r="A80" s="58" t="s">
        <v>70</v>
      </c>
      <c r="B80" s="58" t="s">
        <v>122</v>
      </c>
      <c r="C80" s="54"/>
      <c r="D80" s="54"/>
      <c r="E80" s="54"/>
      <c r="F80" s="54"/>
      <c r="G80" s="54"/>
      <c r="H80" s="54"/>
      <c r="I80" s="54"/>
      <c r="J80" s="54"/>
    </row>
    <row r="81" spans="1:10" s="6" customFormat="1" ht="12.75">
      <c r="A81" s="8"/>
      <c r="B81" s="8" t="s">
        <v>161</v>
      </c>
      <c r="C81" s="8"/>
      <c r="D81" s="8"/>
      <c r="E81" s="8"/>
      <c r="F81" s="8"/>
      <c r="G81" s="8"/>
      <c r="H81" s="8"/>
      <c r="I81" s="8"/>
      <c r="J81" s="8"/>
    </row>
    <row r="82" spans="1:10" s="6" customFormat="1" ht="12.75">
      <c r="A82" s="8"/>
      <c r="B82" s="8" t="s">
        <v>162</v>
      </c>
      <c r="C82" s="8"/>
      <c r="D82" s="8"/>
      <c r="E82" s="54"/>
      <c r="F82" s="8"/>
      <c r="G82" s="8"/>
      <c r="H82" s="8"/>
      <c r="I82" s="8"/>
      <c r="J82" s="8"/>
    </row>
    <row r="83" spans="1:10" s="6" customFormat="1" ht="12.75">
      <c r="A83" s="26"/>
      <c r="B83" s="34"/>
      <c r="C83" s="26"/>
      <c r="D83" s="26"/>
      <c r="E83" s="56" t="s">
        <v>66</v>
      </c>
      <c r="F83" s="26"/>
      <c r="G83"/>
      <c r="H83" s="26"/>
      <c r="I83" s="26"/>
      <c r="J83" s="26"/>
    </row>
    <row r="84" spans="1:10" s="6" customFormat="1" ht="12.75">
      <c r="A84" s="26"/>
      <c r="B84" s="26" t="s">
        <v>164</v>
      </c>
      <c r="C84" s="26"/>
      <c r="D84" s="26"/>
      <c r="E84" s="103"/>
      <c r="F84" s="26"/>
      <c r="G84"/>
      <c r="H84" s="26"/>
      <c r="I84" s="26"/>
      <c r="J84" s="26"/>
    </row>
    <row r="85" spans="2:7" s="6" customFormat="1" ht="12.75">
      <c r="B85" s="31" t="s">
        <v>163</v>
      </c>
      <c r="C85" s="26"/>
      <c r="E85" s="104">
        <v>571</v>
      </c>
      <c r="G85"/>
    </row>
    <row r="86" spans="2:7" s="6" customFormat="1" ht="12.75">
      <c r="B86" s="26" t="s">
        <v>158</v>
      </c>
      <c r="C86" s="26"/>
      <c r="E86" s="104">
        <v>5000</v>
      </c>
      <c r="G86"/>
    </row>
    <row r="87" spans="2:7" s="6" customFormat="1" ht="12.75">
      <c r="B87" s="26" t="s">
        <v>186</v>
      </c>
      <c r="C87" s="26"/>
      <c r="E87" s="104">
        <v>5196</v>
      </c>
      <c r="G87"/>
    </row>
    <row r="88" spans="2:7" s="6" customFormat="1" ht="12.75">
      <c r="B88" s="26" t="s">
        <v>197</v>
      </c>
      <c r="C88" s="26"/>
      <c r="E88" s="104">
        <v>41</v>
      </c>
      <c r="G88"/>
    </row>
    <row r="89" spans="2:7" s="6" customFormat="1" ht="13.5" thickBot="1">
      <c r="B89" s="26" t="s">
        <v>19</v>
      </c>
      <c r="C89" s="26"/>
      <c r="E89" s="105">
        <f>SUM(E85:E88)</f>
        <v>10808</v>
      </c>
      <c r="G89"/>
    </row>
    <row r="90" spans="1:10" ht="13.5" thickTop="1">
      <c r="A90" s="6"/>
      <c r="B90" s="26"/>
      <c r="C90" s="26"/>
      <c r="D90" s="6"/>
      <c r="E90" s="104"/>
      <c r="F90" s="6"/>
      <c r="H90" s="6"/>
      <c r="I90" s="6"/>
      <c r="J90" s="6"/>
    </row>
    <row r="91" spans="1:10" ht="12.75">
      <c r="A91" s="6"/>
      <c r="B91" s="26"/>
      <c r="C91" s="26"/>
      <c r="D91" s="6"/>
      <c r="E91" s="104"/>
      <c r="F91" s="6"/>
      <c r="H91" s="6"/>
      <c r="I91" s="6"/>
      <c r="J91" s="6"/>
    </row>
    <row r="92" spans="1:10" ht="12.75">
      <c r="A92" s="6"/>
      <c r="B92" s="26"/>
      <c r="C92" s="26"/>
      <c r="D92" s="6"/>
      <c r="E92" s="104"/>
      <c r="F92" s="6"/>
      <c r="H92" s="6"/>
      <c r="I92" s="6"/>
      <c r="J92" s="6"/>
    </row>
    <row r="93" spans="1:10" ht="12.75">
      <c r="A93" s="6"/>
      <c r="B93" s="26"/>
      <c r="C93" s="26"/>
      <c r="D93" s="6"/>
      <c r="E93" s="104"/>
      <c r="F93" s="6"/>
      <c r="H93" s="6"/>
      <c r="I93" s="6"/>
      <c r="J93" s="6"/>
    </row>
    <row r="94" spans="1:10" ht="12.75">
      <c r="A94" s="6"/>
      <c r="B94" s="26"/>
      <c r="C94" s="26"/>
      <c r="D94" s="6"/>
      <c r="E94" s="104"/>
      <c r="F94" s="6"/>
      <c r="H94" s="6"/>
      <c r="I94" s="6"/>
      <c r="J94" s="6"/>
    </row>
    <row r="95" spans="1:10" ht="12.75">
      <c r="A95" s="6"/>
      <c r="B95" s="26"/>
      <c r="C95" s="26"/>
      <c r="D95" s="6"/>
      <c r="E95" s="104"/>
      <c r="F95" s="6"/>
      <c r="H95" s="6"/>
      <c r="I95" s="6"/>
      <c r="J95" s="6"/>
    </row>
    <row r="96" spans="1:10" ht="12.75">
      <c r="A96" s="6"/>
      <c r="B96" s="26"/>
      <c r="C96" s="26"/>
      <c r="D96" s="6"/>
      <c r="E96" s="104"/>
      <c r="F96" s="6"/>
      <c r="H96" s="6"/>
      <c r="I96" s="6"/>
      <c r="J96" s="6"/>
    </row>
    <row r="97" spans="1:10" ht="12.75">
      <c r="A97" s="6"/>
      <c r="B97" s="26"/>
      <c r="C97" s="26"/>
      <c r="D97" s="6"/>
      <c r="E97" s="104"/>
      <c r="F97" s="6"/>
      <c r="H97" s="6"/>
      <c r="I97" s="6"/>
      <c r="J97" s="6"/>
    </row>
    <row r="98" spans="1:10" ht="12.75">
      <c r="A98" s="6"/>
      <c r="B98" s="26"/>
      <c r="C98" s="26"/>
      <c r="D98" s="6"/>
      <c r="E98" s="104"/>
      <c r="F98" s="6"/>
      <c r="H98" s="6"/>
      <c r="I98" s="6"/>
      <c r="J98" s="6"/>
    </row>
    <row r="99" spans="1:10" ht="12.75">
      <c r="A99" s="6"/>
      <c r="B99" s="26" t="s">
        <v>200</v>
      </c>
      <c r="C99" s="26"/>
      <c r="D99" s="6"/>
      <c r="E99" s="104"/>
      <c r="F99" s="6"/>
      <c r="H99" s="6"/>
      <c r="I99" s="6"/>
      <c r="J99" s="6"/>
    </row>
    <row r="100" spans="1:10" ht="12.75">
      <c r="A100" s="6"/>
      <c r="B100" s="26"/>
      <c r="C100" s="26"/>
      <c r="D100" s="6"/>
      <c r="E100" s="104"/>
      <c r="F100" s="6"/>
      <c r="H100" s="6"/>
      <c r="I100" s="6"/>
      <c r="J100" s="6"/>
    </row>
    <row r="101" spans="1:10" s="120" customFormat="1" ht="12.75">
      <c r="A101" s="58" t="s">
        <v>70</v>
      </c>
      <c r="B101" s="58" t="s">
        <v>294</v>
      </c>
      <c r="C101" s="54"/>
      <c r="D101" s="54"/>
      <c r="E101" s="54"/>
      <c r="F101" s="54"/>
      <c r="G101" s="54"/>
      <c r="H101" s="54"/>
      <c r="I101" s="54"/>
      <c r="J101" s="54"/>
    </row>
    <row r="102" spans="1:10" ht="12.75">
      <c r="A102" s="6"/>
      <c r="B102" s="26"/>
      <c r="C102" s="26"/>
      <c r="D102" s="6"/>
      <c r="E102" s="104"/>
      <c r="F102" s="6"/>
      <c r="H102" s="6"/>
      <c r="I102" s="6"/>
      <c r="J102" s="6"/>
    </row>
    <row r="103" spans="1:10" ht="12.75">
      <c r="A103" s="6"/>
      <c r="B103" s="26" t="s">
        <v>165</v>
      </c>
      <c r="C103" s="26"/>
      <c r="D103" s="6"/>
      <c r="E103" s="104"/>
      <c r="F103" s="6"/>
      <c r="H103" s="6"/>
      <c r="I103" s="6"/>
      <c r="J103" s="6"/>
    </row>
    <row r="104" spans="1:10" s="59" customFormat="1" ht="12.75">
      <c r="A104" s="6"/>
      <c r="B104" s="31" t="s">
        <v>163</v>
      </c>
      <c r="C104" s="26"/>
      <c r="D104" s="6"/>
      <c r="E104" s="104">
        <v>571</v>
      </c>
      <c r="F104" s="6"/>
      <c r="G104"/>
      <c r="H104" s="6"/>
      <c r="I104" s="6"/>
      <c r="J104" s="6"/>
    </row>
    <row r="105" spans="1:10" s="55" customFormat="1" ht="12.75">
      <c r="A105" s="6"/>
      <c r="B105" s="26" t="s">
        <v>186</v>
      </c>
      <c r="C105" s="26"/>
      <c r="D105" s="6"/>
      <c r="E105" s="104">
        <v>10824</v>
      </c>
      <c r="F105" s="157"/>
      <c r="G105" s="156"/>
      <c r="H105" s="157"/>
      <c r="I105" s="157"/>
      <c r="J105" s="157"/>
    </row>
    <row r="106" spans="1:10" s="55" customFormat="1" ht="12.75">
      <c r="A106" s="6"/>
      <c r="B106" s="26" t="s">
        <v>197</v>
      </c>
      <c r="C106" s="26"/>
      <c r="D106" s="6"/>
      <c r="E106" s="104">
        <v>10</v>
      </c>
      <c r="F106" s="6"/>
      <c r="G106"/>
      <c r="H106" s="6"/>
      <c r="I106" s="6"/>
      <c r="J106" s="6"/>
    </row>
    <row r="107" spans="1:10" ht="13.5" thickBot="1">
      <c r="A107" s="6"/>
      <c r="B107" s="26" t="s">
        <v>19</v>
      </c>
      <c r="C107" s="26"/>
      <c r="D107" s="6"/>
      <c r="E107" s="105">
        <f>SUM(E104:E106)</f>
        <v>11405</v>
      </c>
      <c r="F107" s="6"/>
      <c r="H107" s="6"/>
      <c r="I107" s="6"/>
      <c r="J107" s="6"/>
    </row>
    <row r="108" spans="1:10" ht="13.5" thickTop="1">
      <c r="A108" s="6"/>
      <c r="B108" s="26"/>
      <c r="C108" s="26"/>
      <c r="D108" s="6"/>
      <c r="E108" s="104"/>
      <c r="F108" s="6"/>
      <c r="H108" s="6"/>
      <c r="I108" s="6"/>
      <c r="J108" s="6"/>
    </row>
    <row r="109" spans="1:5" ht="12.75">
      <c r="A109" s="6"/>
      <c r="B109" s="6" t="s">
        <v>71</v>
      </c>
      <c r="E109" s="54"/>
    </row>
    <row r="110" spans="1:5" ht="12.75">
      <c r="A110" s="6"/>
      <c r="B110" s="8"/>
      <c r="E110" s="54"/>
    </row>
    <row r="111" spans="1:10" ht="12.75">
      <c r="A111" s="45" t="s">
        <v>72</v>
      </c>
      <c r="B111" s="57" t="s">
        <v>117</v>
      </c>
      <c r="C111" s="58"/>
      <c r="D111" s="59"/>
      <c r="E111" s="58"/>
      <c r="F111" s="59"/>
      <c r="G111" s="59"/>
      <c r="H111" s="59"/>
      <c r="I111" s="59"/>
      <c r="J111" s="59"/>
    </row>
    <row r="112" spans="1:10" ht="12.75">
      <c r="A112" s="54"/>
      <c r="B112" s="55" t="s">
        <v>123</v>
      </c>
      <c r="C112" s="54"/>
      <c r="D112" s="55"/>
      <c r="E112" s="54"/>
      <c r="F112" s="55"/>
      <c r="G112" s="55"/>
      <c r="H112" s="55"/>
      <c r="I112" s="55"/>
      <c r="J112" s="55"/>
    </row>
    <row r="113" spans="1:5" ht="12.75">
      <c r="A113" s="6"/>
      <c r="B113" s="8"/>
      <c r="E113" s="54"/>
    </row>
    <row r="114" spans="1:10" s="55" customFormat="1" ht="12.75">
      <c r="A114" s="58" t="s">
        <v>73</v>
      </c>
      <c r="B114" s="59" t="s">
        <v>74</v>
      </c>
      <c r="C114" s="58"/>
      <c r="D114" s="59"/>
      <c r="E114" s="58"/>
      <c r="F114" s="59"/>
      <c r="G114" s="59"/>
      <c r="H114" s="59"/>
      <c r="I114" s="59"/>
      <c r="J114" s="59"/>
    </row>
    <row r="115" spans="1:10" s="55" customFormat="1" ht="12.75">
      <c r="A115" s="54"/>
      <c r="B115" s="55" t="s">
        <v>190</v>
      </c>
      <c r="C115" s="54"/>
      <c r="E115" s="54"/>
      <c r="H115"/>
      <c r="I115"/>
      <c r="J115"/>
    </row>
    <row r="116" spans="1:7" ht="12.75">
      <c r="A116" s="8"/>
      <c r="B116" s="55" t="s">
        <v>191</v>
      </c>
      <c r="C116" s="54"/>
      <c r="D116" s="55"/>
      <c r="E116" s="54"/>
      <c r="F116" s="55"/>
      <c r="G116" s="55"/>
    </row>
    <row r="117" spans="1:7" ht="12.75">
      <c r="A117" s="8"/>
      <c r="B117" s="55" t="s">
        <v>207</v>
      </c>
      <c r="C117" s="54"/>
      <c r="D117" s="55"/>
      <c r="E117" s="54"/>
      <c r="F117" s="55"/>
      <c r="G117" s="55"/>
    </row>
    <row r="118" spans="1:7" ht="12.75">
      <c r="A118" s="8"/>
      <c r="B118" s="55" t="s">
        <v>208</v>
      </c>
      <c r="C118" s="54"/>
      <c r="D118" s="55"/>
      <c r="E118" s="54"/>
      <c r="F118" s="55"/>
      <c r="G118" s="55"/>
    </row>
    <row r="119" spans="1:10" s="4" customFormat="1" ht="12.75">
      <c r="A119" s="8"/>
      <c r="B119" s="55" t="s">
        <v>209</v>
      </c>
      <c r="C119" s="54"/>
      <c r="D119" s="55"/>
      <c r="E119" s="54"/>
      <c r="F119" s="55"/>
      <c r="G119" s="55"/>
      <c r="H119"/>
      <c r="I119"/>
      <c r="J119"/>
    </row>
    <row r="120" spans="1:10" s="4" customFormat="1" ht="12.75">
      <c r="A120" s="8"/>
      <c r="B120" s="55" t="s">
        <v>232</v>
      </c>
      <c r="C120" s="54"/>
      <c r="D120" s="55"/>
      <c r="E120" s="54"/>
      <c r="F120" s="55"/>
      <c r="G120" s="55"/>
      <c r="H120"/>
      <c r="I120"/>
      <c r="J120"/>
    </row>
    <row r="121" spans="1:7" ht="12.75">
      <c r="A121" s="8"/>
      <c r="B121" s="55" t="s">
        <v>210</v>
      </c>
      <c r="C121" s="54"/>
      <c r="D121" s="55"/>
      <c r="E121" s="54"/>
      <c r="F121" s="55"/>
      <c r="G121" s="55"/>
    </row>
    <row r="122" spans="1:7" ht="12.75">
      <c r="A122" s="8"/>
      <c r="B122" s="55" t="s">
        <v>211</v>
      </c>
      <c r="C122" s="54"/>
      <c r="D122" s="55"/>
      <c r="E122" s="54"/>
      <c r="F122" s="55"/>
      <c r="G122" s="55"/>
    </row>
    <row r="123" spans="1:7" ht="12.75">
      <c r="A123" s="8"/>
      <c r="B123" s="55"/>
      <c r="C123" s="54"/>
      <c r="D123" s="55"/>
      <c r="E123" s="54"/>
      <c r="F123" s="55"/>
      <c r="G123" s="55"/>
    </row>
    <row r="124" spans="1:7" ht="12.75">
      <c r="A124" s="8"/>
      <c r="B124" s="55" t="s">
        <v>310</v>
      </c>
      <c r="C124" s="54"/>
      <c r="D124" s="55"/>
      <c r="E124" s="54"/>
      <c r="F124" s="55"/>
      <c r="G124" s="55"/>
    </row>
    <row r="125" spans="1:7" ht="12.75">
      <c r="A125" s="8"/>
      <c r="B125" s="55" t="s">
        <v>192</v>
      </c>
      <c r="C125" s="54"/>
      <c r="D125" s="55"/>
      <c r="E125" s="54"/>
      <c r="F125" s="55"/>
      <c r="G125" s="55"/>
    </row>
    <row r="126" spans="1:7" ht="12.75">
      <c r="A126" s="8"/>
      <c r="B126" s="55"/>
      <c r="C126" s="54"/>
      <c r="D126" s="55"/>
      <c r="E126" s="54"/>
      <c r="F126" s="55"/>
      <c r="G126" s="55"/>
    </row>
    <row r="127" spans="1:10" s="55" customFormat="1" ht="12.75">
      <c r="A127" s="58" t="s">
        <v>75</v>
      </c>
      <c r="B127" s="59" t="s">
        <v>76</v>
      </c>
      <c r="C127" s="58"/>
      <c r="D127" s="59"/>
      <c r="E127" s="58"/>
      <c r="F127" s="59"/>
      <c r="G127" s="59"/>
      <c r="H127" s="59"/>
      <c r="I127" s="59"/>
      <c r="J127" s="59"/>
    </row>
    <row r="128" spans="1:5" s="55" customFormat="1" ht="12.75">
      <c r="A128" s="54"/>
      <c r="B128" s="55" t="s">
        <v>307</v>
      </c>
      <c r="C128" s="54"/>
      <c r="E128" s="54"/>
    </row>
    <row r="129" spans="1:10" s="55" customFormat="1" ht="12.75">
      <c r="A129" s="8"/>
      <c r="B129" t="s">
        <v>308</v>
      </c>
      <c r="C129" s="8"/>
      <c r="D129"/>
      <c r="E129" s="8"/>
      <c r="F129"/>
      <c r="G129"/>
      <c r="H129"/>
      <c r="I129"/>
      <c r="J129"/>
    </row>
    <row r="130" spans="1:10" s="55" customFormat="1" ht="12.75">
      <c r="A130" s="8"/>
      <c r="B130" t="s">
        <v>309</v>
      </c>
      <c r="C130" s="8"/>
      <c r="D130"/>
      <c r="E130" s="8"/>
      <c r="F130"/>
      <c r="G130"/>
      <c r="H130"/>
      <c r="I130"/>
      <c r="J130"/>
    </row>
    <row r="131" spans="1:10" s="55" customFormat="1" ht="12.75">
      <c r="A131" s="8"/>
      <c r="B131"/>
      <c r="C131" s="8"/>
      <c r="D131"/>
      <c r="E131" s="8"/>
      <c r="F131"/>
      <c r="G131"/>
      <c r="H131"/>
      <c r="I131"/>
      <c r="J131"/>
    </row>
    <row r="132" spans="1:10" s="55" customFormat="1" ht="12.75">
      <c r="A132" s="8"/>
      <c r="B132"/>
      <c r="C132" s="8"/>
      <c r="D132"/>
      <c r="E132" s="8"/>
      <c r="F132"/>
      <c r="G132"/>
      <c r="H132"/>
      <c r="I132"/>
      <c r="J132"/>
    </row>
    <row r="133" spans="1:10" s="55" customFormat="1" ht="12.75">
      <c r="A133" s="117" t="s">
        <v>77</v>
      </c>
      <c r="B133" s="152" t="s">
        <v>263</v>
      </c>
      <c r="C133" s="54"/>
      <c r="E133" s="54"/>
      <c r="F133"/>
      <c r="G133"/>
      <c r="H133"/>
      <c r="I133"/>
      <c r="J133"/>
    </row>
    <row r="134" spans="1:10" s="55" customFormat="1" ht="12.75">
      <c r="A134" s="8"/>
      <c r="C134" s="54"/>
      <c r="E134" s="56" t="s">
        <v>277</v>
      </c>
      <c r="F134" s="14"/>
      <c r="G134"/>
      <c r="H134"/>
      <c r="I134"/>
      <c r="J134"/>
    </row>
    <row r="135" spans="1:10" s="55" customFormat="1" ht="12.75">
      <c r="A135" s="8"/>
      <c r="C135" s="54"/>
      <c r="E135" s="153" t="s">
        <v>276</v>
      </c>
      <c r="F135" s="14"/>
      <c r="G135"/>
      <c r="H135"/>
      <c r="I135"/>
      <c r="J135"/>
    </row>
    <row r="136" spans="1:10" s="55" customFormat="1" ht="12.75">
      <c r="A136" s="8"/>
      <c r="B136" s="161"/>
      <c r="C136" s="162"/>
      <c r="D136" s="161"/>
      <c r="E136" s="56" t="s">
        <v>66</v>
      </c>
      <c r="F136"/>
      <c r="G136"/>
      <c r="H136"/>
      <c r="I136"/>
      <c r="J136"/>
    </row>
    <row r="137" spans="1:10" s="55" customFormat="1" ht="12.75">
      <c r="A137" s="8"/>
      <c r="B137" s="161" t="s">
        <v>265</v>
      </c>
      <c r="C137" s="162"/>
      <c r="D137" s="161"/>
      <c r="E137" s="163">
        <v>162072</v>
      </c>
      <c r="F137"/>
      <c r="G137"/>
      <c r="H137"/>
      <c r="I137"/>
      <c r="J137"/>
    </row>
    <row r="138" spans="1:10" s="55" customFormat="1" ht="12.75">
      <c r="A138" s="8"/>
      <c r="B138" s="164" t="s">
        <v>304</v>
      </c>
      <c r="C138" s="162"/>
      <c r="D138" s="161"/>
      <c r="E138" s="163">
        <v>-1686</v>
      </c>
      <c r="F138"/>
      <c r="G138"/>
      <c r="H138"/>
      <c r="I138"/>
      <c r="J138"/>
    </row>
    <row r="139" spans="1:10" s="55" customFormat="1" ht="13.5" thickBot="1">
      <c r="A139" s="8"/>
      <c r="B139" s="161" t="s">
        <v>266</v>
      </c>
      <c r="C139" s="162"/>
      <c r="D139" s="161"/>
      <c r="E139" s="165">
        <f>SUM(E137:E138)</f>
        <v>160386</v>
      </c>
      <c r="F139"/>
      <c r="G139"/>
      <c r="H139"/>
      <c r="I139"/>
      <c r="J139"/>
    </row>
    <row r="140" spans="1:10" s="55" customFormat="1" ht="13.5" thickTop="1">
      <c r="A140" s="8"/>
      <c r="B140" s="161"/>
      <c r="C140" s="162"/>
      <c r="D140" s="161"/>
      <c r="E140" s="166"/>
      <c r="F140"/>
      <c r="G140"/>
      <c r="H140"/>
      <c r="I140"/>
      <c r="J140"/>
    </row>
    <row r="141" spans="1:10" s="55" customFormat="1" ht="12.75">
      <c r="A141" s="8"/>
      <c r="C141" s="54"/>
      <c r="E141" s="154"/>
      <c r="F141"/>
      <c r="G141"/>
      <c r="H141"/>
      <c r="I141"/>
      <c r="J141"/>
    </row>
    <row r="142" spans="1:10" s="55" customFormat="1" ht="12.75">
      <c r="A142" s="8"/>
      <c r="C142" s="54"/>
      <c r="E142" s="154"/>
      <c r="F142"/>
      <c r="G142"/>
      <c r="H142"/>
      <c r="I142"/>
      <c r="J142"/>
    </row>
    <row r="143" spans="1:10" s="55" customFormat="1" ht="12.75">
      <c r="A143" s="8"/>
      <c r="C143" s="54"/>
      <c r="E143" s="154"/>
      <c r="F143"/>
      <c r="G143"/>
      <c r="H143"/>
      <c r="I143"/>
      <c r="J143"/>
    </row>
    <row r="144" spans="1:10" s="55" customFormat="1" ht="12.75">
      <c r="A144" s="8"/>
      <c r="B144" s="54" t="s">
        <v>200</v>
      </c>
      <c r="C144" s="54"/>
      <c r="E144" s="54"/>
      <c r="F144"/>
      <c r="G144"/>
      <c r="H144"/>
      <c r="I144"/>
      <c r="J144"/>
    </row>
    <row r="145" spans="1:10" s="55" customFormat="1" ht="12.75">
      <c r="A145" s="8"/>
      <c r="B145"/>
      <c r="C145" s="8"/>
      <c r="D145"/>
      <c r="E145" s="8"/>
      <c r="F145"/>
      <c r="G145"/>
      <c r="H145"/>
      <c r="I145"/>
      <c r="J145"/>
    </row>
    <row r="146" spans="1:5" s="55" customFormat="1" ht="12.75">
      <c r="A146" s="58" t="s">
        <v>118</v>
      </c>
      <c r="B146" s="59" t="s">
        <v>177</v>
      </c>
      <c r="C146" s="54"/>
      <c r="E146" s="54"/>
    </row>
    <row r="147" spans="1:5" s="55" customFormat="1" ht="12.75">
      <c r="A147" s="58"/>
      <c r="B147" s="121" t="s">
        <v>178</v>
      </c>
      <c r="C147" s="54"/>
      <c r="E147" s="54"/>
    </row>
    <row r="148" spans="1:5" s="55" customFormat="1" ht="12.75">
      <c r="A148" s="58"/>
      <c r="B148" s="121" t="s">
        <v>179</v>
      </c>
      <c r="C148" s="54"/>
      <c r="E148" s="54"/>
    </row>
    <row r="149" spans="3:7" s="55" customFormat="1" ht="12.75">
      <c r="C149" s="54"/>
      <c r="D149" s="14" t="s">
        <v>104</v>
      </c>
      <c r="E149" s="14"/>
      <c r="F149" s="14" t="s">
        <v>277</v>
      </c>
      <c r="G149" s="14"/>
    </row>
    <row r="150" spans="3:7" s="55" customFormat="1" ht="12.75">
      <c r="C150" s="54"/>
      <c r="D150" s="42" t="s">
        <v>275</v>
      </c>
      <c r="E150" s="14"/>
      <c r="F150" s="42" t="s">
        <v>275</v>
      </c>
      <c r="G150" s="14"/>
    </row>
    <row r="151" spans="3:7" s="55" customFormat="1" ht="12.75">
      <c r="C151" s="54"/>
      <c r="D151" s="43">
        <v>2010</v>
      </c>
      <c r="E151" s="4">
        <v>2009</v>
      </c>
      <c r="F151" s="43">
        <v>2010</v>
      </c>
      <c r="G151" s="4">
        <v>2009</v>
      </c>
    </row>
    <row r="152" spans="3:7" s="55" customFormat="1" ht="12.75">
      <c r="C152" s="54"/>
      <c r="D152" s="43"/>
      <c r="E152" s="43"/>
      <c r="F152" s="43"/>
      <c r="G152" s="43"/>
    </row>
    <row r="153" spans="1:10" s="120" customFormat="1" ht="12.75">
      <c r="A153" s="55"/>
      <c r="B153" s="55" t="s">
        <v>302</v>
      </c>
      <c r="C153" s="54"/>
      <c r="D153" s="130">
        <v>2933</v>
      </c>
      <c r="E153" s="130">
        <v>7302</v>
      </c>
      <c r="F153" s="130">
        <v>18619</v>
      </c>
      <c r="G153" s="130">
        <v>11645</v>
      </c>
      <c r="H153" s="55"/>
      <c r="I153" s="55"/>
      <c r="J153" s="55"/>
    </row>
    <row r="154" spans="3:5" s="55" customFormat="1" ht="12.75">
      <c r="C154" s="54"/>
      <c r="D154" s="123"/>
      <c r="E154" s="123"/>
    </row>
    <row r="155" spans="2:5" s="55" customFormat="1" ht="12.75">
      <c r="B155" s="55" t="s">
        <v>149</v>
      </c>
      <c r="C155" s="54"/>
      <c r="D155" s="123"/>
      <c r="E155" s="123"/>
    </row>
    <row r="156" spans="2:7" s="55" customFormat="1" ht="12.75">
      <c r="B156" s="120" t="s">
        <v>198</v>
      </c>
      <c r="C156" s="47"/>
      <c r="D156" s="131">
        <v>191596</v>
      </c>
      <c r="E156" s="131">
        <v>191596</v>
      </c>
      <c r="F156" s="131">
        <v>191596</v>
      </c>
      <c r="G156" s="131">
        <v>191596</v>
      </c>
    </row>
    <row r="157" spans="1:10" ht="12.75">
      <c r="A157" s="55"/>
      <c r="B157" s="120" t="s">
        <v>153</v>
      </c>
      <c r="C157" s="54"/>
      <c r="D157" s="122">
        <v>-743</v>
      </c>
      <c r="E157" s="122">
        <v>-743</v>
      </c>
      <c r="F157" s="133">
        <v>-743</v>
      </c>
      <c r="G157" s="122">
        <v>-743</v>
      </c>
      <c r="H157" s="55"/>
      <c r="I157" s="55"/>
      <c r="J157" s="55"/>
    </row>
    <row r="158" spans="1:10" ht="12.75">
      <c r="A158" s="55"/>
      <c r="B158" s="120" t="s">
        <v>150</v>
      </c>
      <c r="C158" s="54"/>
      <c r="D158" s="124"/>
      <c r="E158" s="124"/>
      <c r="F158" s="120"/>
      <c r="G158" s="120"/>
      <c r="H158" s="55"/>
      <c r="I158" s="55"/>
      <c r="J158" s="55"/>
    </row>
    <row r="159" spans="1:10" ht="12.75">
      <c r="A159" s="120"/>
      <c r="B159" s="120" t="s">
        <v>281</v>
      </c>
      <c r="C159" s="120"/>
      <c r="D159" s="125">
        <f>SUM(D156:D158)</f>
        <v>190853</v>
      </c>
      <c r="E159" s="125">
        <f>SUM(E156:E158)</f>
        <v>190853</v>
      </c>
      <c r="F159" s="125">
        <f>SUM(F156:F158)</f>
        <v>190853</v>
      </c>
      <c r="G159" s="125">
        <f>SUM(G156:G158)</f>
        <v>190853</v>
      </c>
      <c r="H159" s="120"/>
      <c r="I159" s="120"/>
      <c r="J159" s="120"/>
    </row>
    <row r="160" spans="1:10" ht="12.75">
      <c r="A160" s="55"/>
      <c r="B160" s="55"/>
      <c r="C160" s="54"/>
      <c r="D160" s="123"/>
      <c r="E160" s="123"/>
      <c r="F160" s="55"/>
      <c r="G160" s="55"/>
      <c r="H160" s="55"/>
      <c r="I160" s="55"/>
      <c r="J160" s="55"/>
    </row>
    <row r="161" spans="1:10" ht="13.5" thickBot="1">
      <c r="A161" s="55"/>
      <c r="B161" s="55" t="s">
        <v>237</v>
      </c>
      <c r="C161" s="54"/>
      <c r="D161" s="132">
        <v>1.54</v>
      </c>
      <c r="E161" s="132">
        <v>3.83</v>
      </c>
      <c r="F161" s="132">
        <v>9.76</v>
      </c>
      <c r="G161" s="132">
        <v>6.1</v>
      </c>
      <c r="H161" s="55"/>
      <c r="I161" s="55"/>
      <c r="J161" s="55"/>
    </row>
    <row r="162" spans="1:10" ht="13.5" thickTop="1">
      <c r="A162" s="55"/>
      <c r="B162" s="55"/>
      <c r="C162" s="54"/>
      <c r="D162" s="55"/>
      <c r="E162" s="54"/>
      <c r="F162" s="55"/>
      <c r="G162" s="55"/>
      <c r="H162" s="55"/>
      <c r="I162" s="55"/>
      <c r="J162" s="55"/>
    </row>
    <row r="164" spans="1:2" ht="12.75">
      <c r="A164" s="61" t="s">
        <v>264</v>
      </c>
      <c r="B164" s="61" t="s">
        <v>119</v>
      </c>
    </row>
    <row r="165" ht="12.75">
      <c r="B165" t="s">
        <v>125</v>
      </c>
    </row>
    <row r="166" ht="12.75">
      <c r="B166" t="s">
        <v>278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Admin</cp:lastModifiedBy>
  <cp:lastPrinted>2011-02-21T08:01:03Z</cp:lastPrinted>
  <dcterms:created xsi:type="dcterms:W3CDTF">2002-10-15T04:41:28Z</dcterms:created>
  <dcterms:modified xsi:type="dcterms:W3CDTF">2011-02-21T08:01:40Z</dcterms:modified>
  <cp:category/>
  <cp:version/>
  <cp:contentType/>
  <cp:contentStatus/>
</cp:coreProperties>
</file>