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'ch-equity'!$1:$12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<sst xmlns="http://schemas.openxmlformats.org/spreadsheetml/2006/main" count="355" uniqueCount="288">
  <si>
    <t>ASAS  DUNIA  BERHAD</t>
  </si>
  <si>
    <t>(company no. 94528-T)</t>
  </si>
  <si>
    <t>Condensed Consolidated Income Statement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</si>
  <si>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</si>
  <si>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</si>
  <si>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</si>
  <si>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</si>
  <si>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</si>
  <si>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</si>
  <si>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</si>
  <si>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</si>
  <si>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</si>
  <si>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</si>
  <si>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</si>
  <si>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</si>
  <si>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</si>
  <si>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</si>
  <si>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</si>
  <si>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</si>
  <si>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</si>
  <si>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</si>
  <si>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</si>
  <si>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</si>
  <si>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</si>
  <si>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</si>
  <si>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</si>
  <si>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</si>
  <si>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</si>
  <si>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</si>
  <si>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</si>
  <si>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</si>
  <si>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</si>
  <si>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</si>
  <si>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</si>
  <si>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</si>
  <si>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</si>
  <si>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</si>
  <si>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</si>
  <si>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</si>
  <si>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</si>
  <si>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</si>
  <si>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</si>
  <si>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</si>
  <si>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</si>
  <si>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</si>
  <si>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</si>
  <si>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</si>
  <si>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</si>
  <si>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</si>
  <si>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</si>
  <si>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</si>
  <si>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</si>
  <si>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</si>
  <si>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</si>
  <si>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</si>
  <si>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</si>
  <si>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</si>
  <si>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</si>
  <si>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</si>
  <si>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</si>
  <si>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</si>
  <si>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</si>
  <si>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</si>
  <si>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</si>
  <si>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</si>
  <si>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</si>
  <si>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</si>
  <si>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</si>
  <si>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</si>
  <si>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</si>
  <si>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</si>
  <si>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</si>
  <si>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</si>
  <si>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</si>
  <si>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</si>
  <si>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</si>
  <si>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</si>
  <si>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</si>
  <si>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</si>
  <si>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</si>
  <si>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</si>
  <si>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</si>
  <si>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</si>
  <si>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</si>
  <si>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</si>
  <si>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</si>
  <si>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</si>
  <si>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</si>
  <si>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</si>
  <si>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</si>
  <si>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</si>
  <si>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</si>
  <si>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</si>
  <si>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</si>
  <si>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</si>
  <si>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</si>
  <si>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</si>
  <si>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continue/….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</si>
  <si>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</si>
  <si>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</si>
  <si>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</si>
  <si>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</si>
  <si>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</si>
  <si>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</si>
  <si>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</si>
  <si>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</si>
  <si>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</si>
  <si>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</si>
  <si>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</si>
  <si>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</si>
  <si>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</si>
  <si>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</si>
  <si>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</si>
  <si>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</si>
  <si>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</si>
  <si>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</si>
  <si>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</si>
  <si>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</si>
  <si>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</si>
  <si>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</si>
  <si>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</si>
  <si>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</si>
  <si>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</si>
  <si>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</si>
  <si>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</si>
  <si>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</si>
  <si>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</si>
  <si>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</si>
  <si>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</si>
  <si>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</si>
  <si>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</si>
  <si>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</si>
  <si>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</si>
  <si>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</si>
  <si>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</si>
  <si>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</si>
  <si>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</si>
  <si>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</si>
  <si>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</si>
  <si>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</si>
  <si>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</si>
  <si>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</si>
  <si>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</si>
  <si>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Continuing operations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</si>
  <si>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</si>
  <si>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</si>
  <si>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</si>
  <si>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</si>
  <si>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</si>
  <si>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</si>
  <si>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</si>
  <si>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</si>
  <si>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</si>
  <si>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</si>
  <si>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</si>
  <si>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</si>
  <si>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</si>
  <si>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</si>
  <si>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</si>
  <si>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</si>
  <si>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 xml:space="preserve">Condensed Consolidated Balance Sheet </t>
  </si>
  <si>
    <t>Land held for property development</t>
  </si>
  <si>
    <t>Deferred tax liabilities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</si>
  <si>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</si>
  <si>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</si>
  <si>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</si>
  <si>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</si>
  <si>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</si>
  <si>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</si>
  <si>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>Subsequent material events</t>
  </si>
  <si>
    <t xml:space="preserve">Treasury shares </t>
  </si>
  <si>
    <t xml:space="preserve">   Purchase of property,plant and equipment</t>
  </si>
  <si>
    <t xml:space="preserve">   Purchase of land held for property development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</si>
  <si>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</si>
  <si>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</si>
  <si>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The directors do not recommend the payment of any dividend in respect of the current financial</t>
  </si>
  <si>
    <t>At 1 January 2008</t>
  </si>
  <si>
    <t xml:space="preserve">   Repayment of borrowings</t>
  </si>
  <si>
    <t xml:space="preserve">   Increase of borrowings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</si>
  <si>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</si>
  <si>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</si>
  <si>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</si>
  <si>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</si>
  <si>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</si>
  <si>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</si>
  <si>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</si>
  <si>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</si>
  <si>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</si>
  <si>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</si>
  <si>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</si>
  <si>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</si>
  <si>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</si>
  <si>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</si>
  <si>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</si>
  <si>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</si>
  <si>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</si>
  <si>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</si>
  <si>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</si>
  <si>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Current tax assets</t>
  </si>
  <si>
    <t>At 31 December  2008</t>
  </si>
  <si>
    <t>for the year ended 31 December 2008 and the accompanying explanatory notes attached to the interim</t>
  </si>
  <si>
    <t>financial report for the year ended 31 December 2008 and the accompanying explanatory notes</t>
  </si>
  <si>
    <t>Profit for the period</t>
  </si>
  <si>
    <t>At 1 January 2009</t>
  </si>
  <si>
    <t>the year ended 31 December 2008 and the accompanying explanatory notes attached to the interim financial statements.</t>
  </si>
  <si>
    <t>Net cash (used in)/ generated from financing activities</t>
  </si>
  <si>
    <t>with the Group's financial statements for the year ended 31 December 2008.</t>
  </si>
  <si>
    <t>&lt;----------------------------Attributable to shareholders of the Company-------------------&gt;</t>
  </si>
  <si>
    <t>&lt;----------------------------Non Distributable------------------------------------------&gt;</t>
  </si>
  <si>
    <t>statements for the year ended 31 December 2008.</t>
  </si>
  <si>
    <t xml:space="preserve">   Dividend received</t>
  </si>
  <si>
    <t xml:space="preserve">   Proceeds from disposal of investment properties </t>
  </si>
  <si>
    <t>The gain/ (loss) on disposal of investment/ properties for the financial period under review as</t>
  </si>
  <si>
    <t>Gain on disposal of investment</t>
  </si>
  <si>
    <t xml:space="preserve">   properties</t>
  </si>
  <si>
    <t xml:space="preserve">   Profit before tax from continuing operations</t>
  </si>
  <si>
    <t>Earnings per share</t>
  </si>
  <si>
    <t>Basic earnings per share is calculated by dividing the profit after taxation for the period by</t>
  </si>
  <si>
    <t>number of ordinary shares in issue during the period.</t>
  </si>
  <si>
    <t>Basic earnings per share (sen)</t>
  </si>
  <si>
    <t>Operating profit</t>
  </si>
  <si>
    <t>Profit before tax</t>
  </si>
  <si>
    <t xml:space="preserve">Basic earnings per </t>
  </si>
  <si>
    <t>Operating profit before changes in working capital</t>
  </si>
  <si>
    <t xml:space="preserve">   Net cash generated from/ (used in) investing activities</t>
  </si>
  <si>
    <t>Cash generated from operating activities</t>
  </si>
  <si>
    <t>Net cash generated from operating activities</t>
  </si>
  <si>
    <t>Net increase  in cash and cash equivalents</t>
  </si>
  <si>
    <t>at 31 December 2009-Unaudited</t>
  </si>
  <si>
    <t>At 31 December  2009</t>
  </si>
  <si>
    <t>for the year ended  31 December 2009 -Unaudited</t>
  </si>
  <si>
    <t>Three months ended 31 December</t>
  </si>
  <si>
    <t>For the year ended  31 December 2009-unaudited</t>
  </si>
  <si>
    <t>At 31 December 2008</t>
  </si>
  <si>
    <t>At 31 December 2009</t>
  </si>
  <si>
    <t>for the year ended 31 December 2009-unaudited</t>
  </si>
  <si>
    <t>Year ended 31 December</t>
  </si>
  <si>
    <t>Year ended</t>
  </si>
  <si>
    <t>31 December 2009</t>
  </si>
  <si>
    <t>31 December 2008</t>
  </si>
  <si>
    <t>31 December</t>
  </si>
  <si>
    <t>Taxation</t>
  </si>
  <si>
    <t>Profit for the year</t>
  </si>
  <si>
    <t xml:space="preserve">   Proceeds from disposal of land held for property development</t>
  </si>
  <si>
    <t xml:space="preserve">   Proceeds from disposal of property, plant and equipment</t>
  </si>
  <si>
    <t>Cash and cash equivalents at 31 December</t>
  </si>
  <si>
    <t>Purchase of bricks and hollow blocks from a related party amounted to RM251,396. for the year</t>
  </si>
  <si>
    <t>ended 31 December 2009.The amount due to the related party at 31 December 2009 is</t>
  </si>
  <si>
    <t>On 18 January 2010, the Company entered into a Memorandum Of Understanding to donate part</t>
  </si>
  <si>
    <t>purpose of building a new S.M.J.K Jit Sin.</t>
  </si>
  <si>
    <t>with a resolution of the directors on 22 February 2010.</t>
  </si>
  <si>
    <t>Profit/(Loss) for the period (RM' 000)</t>
  </si>
  <si>
    <t xml:space="preserve">  Issued ordinary shares at 1 Jan /1Aug</t>
  </si>
  <si>
    <t xml:space="preserve">    shares at 31 December</t>
  </si>
  <si>
    <t>Tengah was compulsorily acquired by the government.</t>
  </si>
  <si>
    <t>profit before tax of RM 4.4 million in the preceding quarter. This was due to the profit of RM4.9</t>
  </si>
  <si>
    <t>million from the land known as Lot1313,1314, and 1315 Mukim 14, Daerah Seberang Perai</t>
  </si>
  <si>
    <t>year ended 31 December 2009 when compared to a revenue of RM33.7 million and a profit before</t>
  </si>
  <si>
    <t>tax of RM6.8 million in the corresponding year. The higher revenue and profit before tax was due</t>
  </si>
  <si>
    <t>to the sales of land held for development known as Lot 387 Mk.12 SPS and Lot 280 Mk.</t>
  </si>
  <si>
    <t>Kangkong, Kota Setar.</t>
  </si>
  <si>
    <t>Daerah Seberang Perai Selatan with land area measuring approximately 8 acres for the sole</t>
  </si>
  <si>
    <t>Deferred tax assets</t>
  </si>
  <si>
    <t>The Group recorded a profit before tax of RM9.3 million for the current quarter as compared to a</t>
  </si>
  <si>
    <t>Deferred tax expense</t>
  </si>
  <si>
    <t>-Prior year</t>
  </si>
  <si>
    <t>-Current year</t>
  </si>
  <si>
    <t>RM221,527.</t>
  </si>
  <si>
    <t>The effective tax rate of the Group for the current quarter and for the financial year ended 31</t>
  </si>
  <si>
    <t>December 2009 are lower than the statutory tax rate principally due to the certain gains that are</t>
  </si>
  <si>
    <t>not subject to income tax.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</si>
  <si>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</si>
  <si>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</si>
  <si>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</si>
  <si>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</si>
  <si>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The Group recorded a revenue of RM44.3 million and a profit before tax of RM15.6 million for the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</si>
  <si>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</si>
  <si>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</si>
  <si>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</si>
  <si>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year.</t>
  </si>
  <si>
    <t>The Directors have made the necessary provision in the financial statement on the ground of</t>
  </si>
  <si>
    <t>of that piece of land known as Lot No.1340 held under Geran Pendaftaran 40148 Mukim 15,</t>
  </si>
  <si>
    <t>payments paid and interest. On 9 November 2009, the High Court delivered the Judgment on</t>
  </si>
  <si>
    <t>three of the legal suits which allowed the purchasers' claim against Company. On 11 November</t>
  </si>
  <si>
    <t>2009, the Company filed an appeal to the Court of Appeal against the High Court decision. The</t>
  </si>
  <si>
    <t>case is still pending as well as another two cases claim's and the outcome of the matter cannot</t>
  </si>
  <si>
    <t>be yet ascertained at this juncture.</t>
  </si>
  <si>
    <t>Group's operations for the year ending 31 December 2010 are expected to be satisfactory.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</si>
</sst>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  <numFmt numFmtId="177" formatCode="0.000"/>
    <numFmt numFmtId="178" formatCode="[$-409]dddd\,\ dd\ mmmm\,\ yyyy"/>
    <numFmt numFmtId="179" formatCode="[$-409]d/mmm/yy;@"/>
    <numFmt numFmtId="180" formatCode="_(* #,##0.000_);_(* \(#,##0.00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171" fontId="0" fillId="0" borderId="0" xfId="15" applyNumberFormat="1" applyFont="1" applyBorder="1" applyAlignment="1">
      <alignment/>
    </xf>
    <xf numFmtId="171" fontId="0" fillId="0" borderId="5" xfId="15" applyNumberFormat="1" applyBorder="1" applyAlignment="1">
      <alignment horizontal="left"/>
    </xf>
    <xf numFmtId="171" fontId="0" fillId="0" borderId="0" xfId="15" applyNumberFormat="1" applyFill="1" applyAlignment="1">
      <alignment horizontal="right"/>
    </xf>
    <xf numFmtId="171" fontId="0" fillId="0" borderId="6" xfId="15" applyNumberFormat="1" applyFill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5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right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Border="1" applyAlignment="1" quotePrefix="1">
      <alignment horizontal="center"/>
    </xf>
    <xf numFmtId="171" fontId="0" fillId="0" borderId="7" xfId="15" applyNumberFormat="1" applyFont="1" applyBorder="1" applyAlignment="1" quotePrefix="1">
      <alignment horizontal="left"/>
    </xf>
    <xf numFmtId="171" fontId="0" fillId="0" borderId="8" xfId="15" applyNumberFormat="1" applyFont="1" applyBorder="1" applyAlignment="1" quotePrefix="1">
      <alignment horizontal="left"/>
    </xf>
    <xf numFmtId="171" fontId="0" fillId="0" borderId="9" xfId="15" applyNumberFormat="1" applyFont="1" applyBorder="1" applyAlignment="1" quotePrefix="1">
      <alignment horizontal="left"/>
    </xf>
    <xf numFmtId="171" fontId="0" fillId="0" borderId="7" xfId="15" applyNumberFormat="1" applyFont="1" applyFill="1" applyBorder="1" applyAlignment="1" quotePrefix="1">
      <alignment horizontal="center"/>
    </xf>
    <xf numFmtId="171" fontId="0" fillId="0" borderId="8" xfId="15" applyNumberFormat="1" applyFont="1" applyFill="1" applyBorder="1" applyAlignment="1" quotePrefix="1">
      <alignment horizontal="center"/>
    </xf>
    <xf numFmtId="171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1" fontId="0" fillId="0" borderId="2" xfId="15" applyNumberForma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1" fillId="0" borderId="2" xfId="15" applyNumberFormat="1" applyFont="1" applyBorder="1" applyAlignment="1" quotePrefix="1">
      <alignment horizontal="center"/>
    </xf>
    <xf numFmtId="171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1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1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15" applyNumberFormat="1" applyFont="1" applyFill="1" applyBorder="1" applyAlignment="1">
      <alignment horizontal="center"/>
    </xf>
    <xf numFmtId="171" fontId="0" fillId="0" borderId="2" xfId="15" applyNumberFormat="1" applyFill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5" xfId="15" applyFill="1" applyBorder="1" applyAlignment="1">
      <alignment/>
    </xf>
    <xf numFmtId="171" fontId="0" fillId="0" borderId="2" xfId="15" applyNumberFormat="1" applyFill="1" applyBorder="1" applyAlignment="1">
      <alignment/>
    </xf>
    <xf numFmtId="170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center"/>
    </xf>
    <xf numFmtId="171" fontId="0" fillId="0" borderId="0" xfId="15" applyNumberFormat="1" applyFill="1" applyAlignment="1">
      <alignment horizontal="left"/>
    </xf>
    <xf numFmtId="43" fontId="0" fillId="0" borderId="0" xfId="15" applyFill="1" applyAlignment="1">
      <alignment horizontal="right"/>
    </xf>
    <xf numFmtId="171" fontId="0" fillId="0" borderId="0" xfId="15" applyNumberFormat="1" applyFill="1" applyBorder="1" applyAlignment="1">
      <alignment horizontal="left"/>
    </xf>
    <xf numFmtId="171" fontId="0" fillId="0" borderId="0" xfId="15" applyNumberFormat="1" applyFill="1" applyAlignment="1">
      <alignment horizontal="right"/>
    </xf>
    <xf numFmtId="171" fontId="0" fillId="0" borderId="2" xfId="15" applyNumberFormat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4" customWidth="1"/>
    <col min="4" max="4" width="20.7109375" style="0" customWidth="1"/>
  </cols>
  <sheetData>
    <row r="1" spans="1:2" ht="12.75">
      <c r="A1" s="11" t="s">
        <v>0</v>
      </c>
      <c r="B1" s="79"/>
    </row>
    <row r="2" spans="1:2" ht="12.75">
      <c r="A2" s="31" t="s">
        <v>6</v>
      </c>
      <c r="B2" s="80"/>
    </row>
    <row r="4" spans="1:2" ht="12.75">
      <c r="A4" s="9" t="s">
        <v>160</v>
      </c>
      <c r="B4" s="81"/>
    </row>
    <row r="5" spans="1:2" ht="12.75">
      <c r="A5" s="72" t="s">
        <v>228</v>
      </c>
      <c r="B5" s="82"/>
    </row>
    <row r="6" ht="12.75">
      <c r="D6" s="61"/>
    </row>
    <row r="7" spans="1:4" ht="12.75">
      <c r="A7" s="73" t="s">
        <v>103</v>
      </c>
      <c r="B7" s="55" t="s">
        <v>99</v>
      </c>
      <c r="C7" s="61" t="s">
        <v>229</v>
      </c>
      <c r="D7" s="61" t="s">
        <v>199</v>
      </c>
    </row>
    <row r="8" spans="3:4" ht="12.75">
      <c r="C8" s="61"/>
      <c r="D8" s="61"/>
    </row>
    <row r="9" spans="1:3" ht="12.75">
      <c r="A9" s="66" t="s">
        <v>104</v>
      </c>
      <c r="C9" s="97"/>
    </row>
    <row r="10" spans="1:4" ht="15" customHeight="1">
      <c r="A10" t="s">
        <v>7</v>
      </c>
      <c r="C10" s="97">
        <v>6323</v>
      </c>
      <c r="D10" s="97">
        <v>7914</v>
      </c>
    </row>
    <row r="11" spans="1:4" ht="15" customHeight="1">
      <c r="A11" s="10" t="s">
        <v>144</v>
      </c>
      <c r="C11" s="97">
        <v>1441</v>
      </c>
      <c r="D11" s="97">
        <v>1441</v>
      </c>
    </row>
    <row r="12" spans="1:4" ht="15" customHeight="1">
      <c r="A12" t="s">
        <v>161</v>
      </c>
      <c r="C12" s="97">
        <v>197749</v>
      </c>
      <c r="D12" s="97">
        <v>219702</v>
      </c>
    </row>
    <row r="13" spans="1:4" s="26" customFormat="1" ht="15" customHeight="1">
      <c r="A13" s="26" t="s">
        <v>8</v>
      </c>
      <c r="B13" s="102"/>
      <c r="C13" s="103">
        <v>2664</v>
      </c>
      <c r="D13" s="103">
        <v>8380</v>
      </c>
    </row>
    <row r="14" spans="1:4" ht="15" customHeight="1">
      <c r="A14" s="10" t="s">
        <v>9</v>
      </c>
      <c r="B14" s="1" t="s">
        <v>69</v>
      </c>
      <c r="C14" s="97">
        <v>541</v>
      </c>
      <c r="D14" s="97">
        <v>542</v>
      </c>
    </row>
    <row r="15" spans="1:4" ht="15" customHeight="1">
      <c r="A15" s="10" t="s">
        <v>262</v>
      </c>
      <c r="C15" s="97">
        <v>453</v>
      </c>
      <c r="D15" s="97">
        <v>0</v>
      </c>
    </row>
    <row r="16" spans="1:4" ht="15" customHeight="1">
      <c r="A16" s="10"/>
      <c r="C16" s="97"/>
      <c r="D16" s="97"/>
    </row>
    <row r="17" spans="1:4" ht="15" customHeight="1">
      <c r="A17" s="39" t="s">
        <v>135</v>
      </c>
      <c r="B17" s="5"/>
      <c r="C17" s="98">
        <f>SUM(C10:C16)</f>
        <v>209171</v>
      </c>
      <c r="D17" s="98">
        <f>SUM(D10:D16)</f>
        <v>237979</v>
      </c>
    </row>
    <row r="18" spans="1:4" ht="15" customHeight="1">
      <c r="A18" s="30"/>
      <c r="C18" s="97"/>
      <c r="D18" s="97"/>
    </row>
    <row r="19" spans="1:5" ht="15" customHeight="1">
      <c r="A19" s="30" t="s">
        <v>159</v>
      </c>
      <c r="B19" s="5"/>
      <c r="C19" s="99">
        <v>55543</v>
      </c>
      <c r="D19" s="99">
        <v>84647</v>
      </c>
      <c r="E19" s="8"/>
    </row>
    <row r="20" spans="1:5" ht="15" customHeight="1">
      <c r="A20" s="30" t="s">
        <v>145</v>
      </c>
      <c r="B20" s="5"/>
      <c r="C20" s="99">
        <v>15710</v>
      </c>
      <c r="D20" s="99">
        <v>5304</v>
      </c>
      <c r="E20" s="8"/>
    </row>
    <row r="21" spans="1:5" ht="15" customHeight="1">
      <c r="A21" s="30" t="s">
        <v>10</v>
      </c>
      <c r="B21" s="5"/>
      <c r="C21" s="99">
        <v>107732</v>
      </c>
      <c r="D21" s="99">
        <v>64439</v>
      </c>
      <c r="E21" s="8"/>
    </row>
    <row r="22" spans="1:5" ht="15" customHeight="1">
      <c r="A22" s="30" t="s">
        <v>198</v>
      </c>
      <c r="B22" s="5"/>
      <c r="C22" s="99">
        <v>0</v>
      </c>
      <c r="D22" s="99">
        <v>1538</v>
      </c>
      <c r="E22" s="8"/>
    </row>
    <row r="23" spans="1:5" ht="15" customHeight="1">
      <c r="A23" t="s">
        <v>196</v>
      </c>
      <c r="B23" s="5"/>
      <c r="C23" s="99">
        <v>10308</v>
      </c>
      <c r="D23" s="99">
        <v>4813</v>
      </c>
      <c r="E23" s="8"/>
    </row>
    <row r="24" spans="1:5" ht="15" customHeight="1">
      <c r="A24" s="30" t="s">
        <v>11</v>
      </c>
      <c r="B24" s="5"/>
      <c r="C24" s="99">
        <v>587</v>
      </c>
      <c r="D24" s="99">
        <v>751</v>
      </c>
      <c r="E24" s="8"/>
    </row>
    <row r="25" spans="1:5" ht="15" customHeight="1">
      <c r="A25" s="30"/>
      <c r="B25" s="5"/>
      <c r="C25" s="99"/>
      <c r="D25" s="99"/>
      <c r="E25" s="8"/>
    </row>
    <row r="26" spans="1:5" ht="12.75">
      <c r="A26" s="77" t="s">
        <v>105</v>
      </c>
      <c r="B26" s="5"/>
      <c r="C26" s="98">
        <f>SUM(C19:C24)</f>
        <v>189880</v>
      </c>
      <c r="D26" s="98">
        <f>SUM(D19:D24)</f>
        <v>161492</v>
      </c>
      <c r="E26" s="8"/>
    </row>
    <row r="27" spans="1:5" ht="12.75">
      <c r="A27" s="8"/>
      <c r="B27" s="5"/>
      <c r="C27" s="99"/>
      <c r="D27" s="99"/>
      <c r="E27" s="8"/>
    </row>
    <row r="28" spans="1:5" ht="13.5" thickBot="1">
      <c r="A28" s="77" t="s">
        <v>106</v>
      </c>
      <c r="B28" s="5"/>
      <c r="C28" s="100">
        <f>+C17+C26</f>
        <v>399051</v>
      </c>
      <c r="D28" s="100">
        <f>+D17+D26</f>
        <v>399471</v>
      </c>
      <c r="E28" s="8"/>
    </row>
    <row r="29" spans="1:5" ht="13.5" thickTop="1">
      <c r="A29" s="8"/>
      <c r="B29" s="5"/>
      <c r="C29" s="99"/>
      <c r="D29" s="99"/>
      <c r="E29" s="8"/>
    </row>
    <row r="30" spans="1:4" ht="12.75">
      <c r="A30" s="70" t="s">
        <v>107</v>
      </c>
      <c r="B30" s="5"/>
      <c r="C30" s="99"/>
      <c r="D30" s="99"/>
    </row>
    <row r="31" spans="1:4" ht="12.75">
      <c r="A31" s="8" t="s">
        <v>12</v>
      </c>
      <c r="B31" s="5"/>
      <c r="C31" s="99">
        <v>191596</v>
      </c>
      <c r="D31" s="99">
        <v>191596</v>
      </c>
    </row>
    <row r="32" spans="1:4" ht="12.75">
      <c r="A32" s="137" t="s">
        <v>170</v>
      </c>
      <c r="B32" s="5"/>
      <c r="C32" s="99">
        <v>-782</v>
      </c>
      <c r="D32" s="99">
        <v>-782</v>
      </c>
    </row>
    <row r="33" spans="1:4" ht="12.75">
      <c r="A33" s="8" t="s">
        <v>13</v>
      </c>
      <c r="B33" s="5"/>
      <c r="C33" s="134">
        <v>159045</v>
      </c>
      <c r="D33" s="134">
        <v>147400</v>
      </c>
    </row>
    <row r="34" spans="1:4" ht="12.75">
      <c r="A34" s="8"/>
      <c r="B34" s="5"/>
      <c r="C34" s="101"/>
      <c r="D34" s="101"/>
    </row>
    <row r="35" spans="1:4" ht="12.75">
      <c r="A35" s="71" t="s">
        <v>108</v>
      </c>
      <c r="B35" s="5"/>
      <c r="C35" s="98">
        <f>SUM(C31:C33)</f>
        <v>349859</v>
      </c>
      <c r="D35" s="98">
        <f>SUM(D31:D33)</f>
        <v>338214</v>
      </c>
    </row>
    <row r="36" spans="1:4" ht="12.75">
      <c r="A36" s="71"/>
      <c r="B36" s="5"/>
      <c r="C36" s="99"/>
      <c r="D36" s="99"/>
    </row>
    <row r="37" spans="1:4" ht="12.75">
      <c r="A37" s="71" t="s">
        <v>109</v>
      </c>
      <c r="B37" s="5"/>
      <c r="C37" s="99"/>
      <c r="D37" s="99"/>
    </row>
    <row r="38" spans="1:4" ht="12.75">
      <c r="A38" s="8" t="s">
        <v>87</v>
      </c>
      <c r="B38" s="5" t="s">
        <v>79</v>
      </c>
      <c r="C38" s="99">
        <v>7810</v>
      </c>
      <c r="D38" s="99">
        <v>23714</v>
      </c>
    </row>
    <row r="39" spans="1:4" s="26" customFormat="1" ht="12.75">
      <c r="A39" s="68" t="s">
        <v>162</v>
      </c>
      <c r="B39" s="104"/>
      <c r="C39" s="105">
        <v>0</v>
      </c>
      <c r="D39" s="105">
        <v>59</v>
      </c>
    </row>
    <row r="40" spans="1:4" s="26" customFormat="1" ht="12.75">
      <c r="A40" s="68"/>
      <c r="B40" s="104"/>
      <c r="C40" s="105"/>
      <c r="D40" s="105"/>
    </row>
    <row r="41" spans="1:4" ht="12.75">
      <c r="A41" s="71" t="s">
        <v>110</v>
      </c>
      <c r="B41" s="5"/>
      <c r="C41" s="98">
        <f>SUM(C38:C39)</f>
        <v>7810</v>
      </c>
      <c r="D41" s="98">
        <f>SUM(D38:D39)</f>
        <v>23773</v>
      </c>
    </row>
    <row r="42" spans="1:4" ht="12.75">
      <c r="A42" s="8"/>
      <c r="B42" s="5"/>
      <c r="C42" s="99"/>
      <c r="D42" s="99"/>
    </row>
    <row r="43" spans="1:5" ht="12.75">
      <c r="A43" s="30" t="s">
        <v>146</v>
      </c>
      <c r="B43" s="5"/>
      <c r="C43" s="99">
        <v>2185</v>
      </c>
      <c r="D43" s="99">
        <v>27</v>
      </c>
      <c r="E43" s="8"/>
    </row>
    <row r="44" spans="1:5" ht="12.75">
      <c r="A44" s="30" t="s">
        <v>95</v>
      </c>
      <c r="B44" s="5" t="s">
        <v>79</v>
      </c>
      <c r="C44" s="99">
        <v>27904</v>
      </c>
      <c r="D44" s="99">
        <v>24572</v>
      </c>
      <c r="E44" s="8"/>
    </row>
    <row r="45" spans="1:5" ht="12.75">
      <c r="A45" s="30" t="s">
        <v>147</v>
      </c>
      <c r="B45" s="5"/>
      <c r="C45" s="99">
        <v>10862</v>
      </c>
      <c r="D45" s="99">
        <v>12885</v>
      </c>
      <c r="E45" s="8"/>
    </row>
    <row r="46" spans="1:5" ht="12.75">
      <c r="A46" s="30" t="s">
        <v>241</v>
      </c>
      <c r="B46" s="5"/>
      <c r="C46" s="99">
        <v>431</v>
      </c>
      <c r="D46" s="99"/>
      <c r="E46" s="8"/>
    </row>
    <row r="47" spans="1:5" ht="12.75">
      <c r="A47" s="30"/>
      <c r="B47" s="5"/>
      <c r="C47" s="99"/>
      <c r="D47" s="99"/>
      <c r="E47" s="8"/>
    </row>
    <row r="48" spans="1:5" ht="12.75">
      <c r="A48" s="39" t="s">
        <v>111</v>
      </c>
      <c r="B48" s="5"/>
      <c r="C48" s="98">
        <f>SUM(C43:C47)</f>
        <v>41382</v>
      </c>
      <c r="D48" s="98">
        <f>SUM(D43:D47)</f>
        <v>37484</v>
      </c>
      <c r="E48" s="8"/>
    </row>
    <row r="49" spans="1:5" ht="12.75">
      <c r="A49" s="8"/>
      <c r="B49" s="5"/>
      <c r="C49" s="99"/>
      <c r="D49" s="99"/>
      <c r="E49" s="8"/>
    </row>
    <row r="50" spans="1:5" ht="12.75">
      <c r="A50" s="77" t="s">
        <v>163</v>
      </c>
      <c r="B50" s="5"/>
      <c r="C50" s="133">
        <f>+C41+C48</f>
        <v>49192</v>
      </c>
      <c r="D50" s="133">
        <f>+D41+D48</f>
        <v>61257</v>
      </c>
      <c r="E50" s="8"/>
    </row>
    <row r="51" spans="1:5" ht="12.75">
      <c r="A51" s="8"/>
      <c r="B51" s="5"/>
      <c r="C51" s="99"/>
      <c r="D51" s="99"/>
      <c r="E51" s="8"/>
    </row>
    <row r="52" spans="1:5" ht="13.5" thickBot="1">
      <c r="A52" s="77" t="s">
        <v>112</v>
      </c>
      <c r="B52" s="146"/>
      <c r="C52" s="100">
        <f>+C35+C50</f>
        <v>399051</v>
      </c>
      <c r="D52" s="100">
        <f>+D35+D50</f>
        <v>399471</v>
      </c>
      <c r="E52" s="8"/>
    </row>
    <row r="53" spans="1:5" ht="13.5" thickTop="1">
      <c r="A53" s="8"/>
      <c r="B53" s="5"/>
      <c r="C53" s="99"/>
      <c r="D53" s="99"/>
      <c r="E53" s="8"/>
    </row>
    <row r="54" spans="1:4" ht="12.75">
      <c r="A54" s="66" t="s">
        <v>139</v>
      </c>
      <c r="B54" s="55"/>
      <c r="C54" s="78">
        <f>+C35/191198</f>
        <v>1.8298256257910648</v>
      </c>
      <c r="D54" s="78">
        <f>+D35/191198</f>
        <v>1.768920176989299</v>
      </c>
    </row>
    <row r="55" spans="3:4" ht="12.75">
      <c r="C55" s="75"/>
      <c r="D55" s="67"/>
    </row>
    <row r="56" spans="1:5" ht="12.75">
      <c r="A56" s="6" t="s">
        <v>125</v>
      </c>
      <c r="B56" s="12"/>
      <c r="C56" s="76"/>
      <c r="D56" s="6"/>
      <c r="E56" s="6"/>
    </row>
    <row r="57" spans="1:5" ht="12.75">
      <c r="A57" s="6" t="s">
        <v>200</v>
      </c>
      <c r="B57" s="12"/>
      <c r="C57" s="76"/>
      <c r="D57" s="6"/>
      <c r="E57" s="6"/>
    </row>
    <row r="58" spans="1:5" ht="12.75">
      <c r="A58" s="6" t="s">
        <v>126</v>
      </c>
      <c r="B58" s="12"/>
      <c r="C58" s="76"/>
      <c r="D58" s="6"/>
      <c r="E58" s="6"/>
    </row>
    <row r="59" ht="12.75">
      <c r="C59" s="97"/>
    </row>
    <row r="60" ht="12.75">
      <c r="C60" s="97"/>
    </row>
    <row r="61" ht="12.75">
      <c r="C61" s="97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22" sqref="F22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79"/>
    </row>
    <row r="2" spans="1:2" ht="12.75">
      <c r="A2" s="31" t="s">
        <v>1</v>
      </c>
      <c r="B2" s="80"/>
    </row>
    <row r="4" spans="1:2" ht="12.75">
      <c r="A4" s="4" t="s">
        <v>2</v>
      </c>
      <c r="B4" s="81"/>
    </row>
    <row r="5" spans="1:2" ht="12.75">
      <c r="A5" s="9" t="s">
        <v>230</v>
      </c>
      <c r="B5" s="82"/>
    </row>
    <row r="6" ht="12.75">
      <c r="D6" s="1"/>
    </row>
    <row r="7" spans="3:8" ht="12.75">
      <c r="C7" s="16" t="s">
        <v>231</v>
      </c>
      <c r="D7" s="17"/>
      <c r="F7" s="16" t="s">
        <v>236</v>
      </c>
      <c r="G7" s="17"/>
      <c r="H7" s="3"/>
    </row>
    <row r="8" spans="1:8" ht="12.75">
      <c r="A8" s="73" t="s">
        <v>103</v>
      </c>
      <c r="B8" s="55" t="s">
        <v>99</v>
      </c>
      <c r="C8" s="12">
        <v>2009</v>
      </c>
      <c r="D8" s="12">
        <v>2008</v>
      </c>
      <c r="F8" s="12">
        <v>2009</v>
      </c>
      <c r="G8" s="12">
        <v>2008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143</v>
      </c>
    </row>
    <row r="14" spans="1:7" ht="15" customHeight="1">
      <c r="A14" s="70" t="s">
        <v>3</v>
      </c>
      <c r="B14" s="5" t="s">
        <v>43</v>
      </c>
      <c r="C14" s="95">
        <v>17502</v>
      </c>
      <c r="D14" s="43">
        <v>4609</v>
      </c>
      <c r="E14" s="43"/>
      <c r="F14" s="43">
        <v>44270</v>
      </c>
      <c r="G14" s="43">
        <v>33671</v>
      </c>
    </row>
    <row r="15" spans="1:7" ht="12.75">
      <c r="A15" t="s">
        <v>118</v>
      </c>
      <c r="C15" s="20">
        <v>-11774</v>
      </c>
      <c r="D15" s="20">
        <v>-2937</v>
      </c>
      <c r="E15" s="20"/>
      <c r="F15" s="20">
        <v>-26904</v>
      </c>
      <c r="G15" s="20">
        <v>-17866</v>
      </c>
    </row>
    <row r="16" spans="1:7" ht="12.75">
      <c r="A16" t="s">
        <v>119</v>
      </c>
      <c r="C16" s="43">
        <f>SUM(C14:C15)</f>
        <v>5728</v>
      </c>
      <c r="D16" s="43">
        <f>SUM(D14:D15)</f>
        <v>1672</v>
      </c>
      <c r="E16" s="43"/>
      <c r="F16" s="43">
        <f>SUM(F14:F15)</f>
        <v>17366</v>
      </c>
      <c r="G16" s="43">
        <f>SUM(G14:G15)</f>
        <v>15805</v>
      </c>
    </row>
    <row r="17" spans="1:7" ht="15" customHeight="1">
      <c r="A17" s="70"/>
      <c r="B17" s="5"/>
      <c r="C17" s="95"/>
      <c r="D17" s="43"/>
      <c r="E17" s="43"/>
      <c r="F17" s="43"/>
      <c r="G17" s="43"/>
    </row>
    <row r="18" spans="1:7" ht="15" customHeight="1">
      <c r="A18" s="68" t="s">
        <v>121</v>
      </c>
      <c r="B18" s="5"/>
      <c r="C18" s="43">
        <v>7933</v>
      </c>
      <c r="D18" s="43">
        <v>1425</v>
      </c>
      <c r="E18" s="43"/>
      <c r="F18" s="43">
        <v>9092</v>
      </c>
      <c r="G18" s="43">
        <v>2634</v>
      </c>
    </row>
    <row r="19" spans="1:7" ht="15" customHeight="1">
      <c r="A19" s="68" t="s">
        <v>120</v>
      </c>
      <c r="B19" s="5"/>
      <c r="C19" s="43">
        <v>-27</v>
      </c>
      <c r="D19" s="43">
        <v>-102</v>
      </c>
      <c r="E19" s="43"/>
      <c r="F19" s="43">
        <v>-335</v>
      </c>
      <c r="G19" s="43">
        <v>-461</v>
      </c>
    </row>
    <row r="20" spans="1:7" ht="15" customHeight="1">
      <c r="A20" s="85" t="s">
        <v>141</v>
      </c>
      <c r="B20" s="5"/>
      <c r="C20" s="43">
        <v>-3985</v>
      </c>
      <c r="D20" s="43">
        <v>-2482</v>
      </c>
      <c r="E20" s="43"/>
      <c r="F20" s="43">
        <v>-9046</v>
      </c>
      <c r="G20" s="43">
        <v>-8960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220</v>
      </c>
      <c r="C22" s="21">
        <f>SUM(C16:C21)</f>
        <v>9649</v>
      </c>
      <c r="D22" s="21">
        <f>SUM(D16:D21)</f>
        <v>513</v>
      </c>
      <c r="E22" s="21"/>
      <c r="F22" s="21">
        <f>SUM(F16:F21)</f>
        <v>17077</v>
      </c>
      <c r="G22" s="21">
        <f>SUM(G16:G21)</f>
        <v>9018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158</v>
      </c>
      <c r="C24" s="21">
        <v>-359</v>
      </c>
      <c r="D24" s="21">
        <v>-525</v>
      </c>
      <c r="E24" s="21"/>
      <c r="F24" s="21">
        <v>-1513</v>
      </c>
      <c r="G24" s="21">
        <v>-2240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221</v>
      </c>
      <c r="C26" s="21">
        <f>SUM(C22:C25)</f>
        <v>9290</v>
      </c>
      <c r="D26" s="21">
        <f>SUM(D22:D25)</f>
        <v>-12</v>
      </c>
      <c r="E26" s="21"/>
      <c r="F26" s="21">
        <f>SUM(F22:F25)</f>
        <v>15564</v>
      </c>
      <c r="G26" s="21">
        <f>SUM(G22:G25)</f>
        <v>6778</v>
      </c>
    </row>
    <row r="27" spans="1:7" ht="15" customHeight="1">
      <c r="A27" s="8" t="s">
        <v>4</v>
      </c>
      <c r="B27" s="5" t="s">
        <v>64</v>
      </c>
      <c r="C27" s="20">
        <v>-1988</v>
      </c>
      <c r="D27" s="20">
        <v>-556</v>
      </c>
      <c r="E27" s="20"/>
      <c r="F27" s="20">
        <v>-3919</v>
      </c>
      <c r="G27" s="20">
        <v>-2438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202</v>
      </c>
      <c r="C29" s="69">
        <f>SUM(C26:C27)</f>
        <v>7302</v>
      </c>
      <c r="D29" s="69">
        <f>SUM(D26:D27)</f>
        <v>-568</v>
      </c>
      <c r="E29" s="69"/>
      <c r="F29" s="69">
        <f>SUM(F26:F27)</f>
        <v>11645</v>
      </c>
      <c r="G29" s="69">
        <f>SUM(G26:G27)</f>
        <v>4340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102</v>
      </c>
      <c r="C31" s="43"/>
      <c r="D31" s="43"/>
      <c r="E31" s="43"/>
      <c r="F31" s="43"/>
      <c r="G31" s="43"/>
    </row>
    <row r="32" spans="1:7" ht="12.75">
      <c r="A32" s="26" t="s">
        <v>100</v>
      </c>
      <c r="C32" s="43"/>
      <c r="D32" s="43"/>
      <c r="E32" s="43"/>
      <c r="F32" s="43"/>
      <c r="G32" s="43"/>
    </row>
    <row r="33" spans="1:7" ht="13.5" thickBot="1">
      <c r="A33" s="26" t="s">
        <v>101</v>
      </c>
      <c r="C33" s="69">
        <f>+C29</f>
        <v>7302</v>
      </c>
      <c r="D33" s="69">
        <f>+D29</f>
        <v>-568</v>
      </c>
      <c r="E33" s="69"/>
      <c r="F33" s="69">
        <f>+F29</f>
        <v>11645</v>
      </c>
      <c r="G33" s="69">
        <f>+G29</f>
        <v>4340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216</v>
      </c>
      <c r="C35" s="21"/>
      <c r="D35" s="21"/>
      <c r="E35" s="21"/>
      <c r="F35" s="21"/>
      <c r="G35" s="21"/>
    </row>
    <row r="36" spans="1:7" ht="12.75">
      <c r="A36" t="s">
        <v>222</v>
      </c>
      <c r="C36" s="21"/>
      <c r="D36" s="21"/>
      <c r="E36" s="21"/>
      <c r="F36" s="21"/>
      <c r="G36" s="21"/>
    </row>
    <row r="37" spans="1:7" ht="13.5" thickBot="1">
      <c r="A37" s="8" t="s">
        <v>5</v>
      </c>
      <c r="B37" s="5" t="s">
        <v>86</v>
      </c>
      <c r="C37" s="143">
        <f>+C29/190852776*1000*100</f>
        <v>3.8259857430630193</v>
      </c>
      <c r="D37" s="143">
        <v>-0.03</v>
      </c>
      <c r="E37" s="144"/>
      <c r="F37" s="143">
        <f>+F29/190852776*1000*100</f>
        <v>6.101561760883163</v>
      </c>
      <c r="G37" s="143">
        <f>+G29/190852776*1000*100</f>
        <v>2.2740041255674477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124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201</v>
      </c>
      <c r="B42" s="12"/>
      <c r="C42" s="6"/>
      <c r="D42" s="6"/>
      <c r="E42" s="6"/>
      <c r="F42" s="6"/>
      <c r="G42" s="6"/>
      <c r="H42" s="6"/>
    </row>
    <row r="43" ht="12.75">
      <c r="A43" s="66" t="s">
        <v>123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3">
      <selection activeCell="H24" sqref="H24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6</v>
      </c>
      <c r="B2" s="31"/>
    </row>
    <row r="4" spans="1:2" ht="12.75">
      <c r="A4" s="7" t="s">
        <v>15</v>
      </c>
      <c r="B4" s="7"/>
    </row>
    <row r="5" spans="1:2" ht="12.75">
      <c r="A5" s="7" t="s">
        <v>232</v>
      </c>
      <c r="B5" s="7"/>
    </row>
    <row r="6" spans="3:9" ht="12.75">
      <c r="C6" s="159" t="s">
        <v>207</v>
      </c>
      <c r="D6" s="160"/>
      <c r="E6" s="160"/>
      <c r="F6" s="160"/>
      <c r="G6" s="160"/>
      <c r="H6" s="160"/>
      <c r="I6" s="160"/>
    </row>
    <row r="7" spans="3:9" ht="12.75">
      <c r="C7" s="153"/>
      <c r="D7" s="55"/>
      <c r="E7" s="55"/>
      <c r="F7" s="55"/>
      <c r="G7" s="55"/>
      <c r="H7" s="55"/>
      <c r="I7" s="55"/>
    </row>
    <row r="8" spans="3:8" ht="12.75">
      <c r="C8" s="83" t="s">
        <v>208</v>
      </c>
      <c r="E8" s="25"/>
      <c r="F8" s="25"/>
      <c r="G8" s="25"/>
      <c r="H8" s="6" t="s">
        <v>16</v>
      </c>
    </row>
    <row r="9" spans="3:8" ht="12.75">
      <c r="C9" s="83"/>
      <c r="E9" s="25"/>
      <c r="F9" s="25"/>
      <c r="G9" s="25"/>
      <c r="H9" s="6"/>
    </row>
    <row r="10" spans="1:9" ht="12.75">
      <c r="A10" s="73" t="s">
        <v>103</v>
      </c>
      <c r="B10" s="55" t="s">
        <v>99</v>
      </c>
      <c r="C10" s="12" t="s">
        <v>17</v>
      </c>
      <c r="D10" s="12" t="s">
        <v>18</v>
      </c>
      <c r="E10" s="12" t="s">
        <v>19</v>
      </c>
      <c r="F10" s="12" t="s">
        <v>20</v>
      </c>
      <c r="G10" s="12" t="s">
        <v>165</v>
      </c>
      <c r="H10" s="12" t="s">
        <v>21</v>
      </c>
      <c r="I10" s="12" t="s">
        <v>22</v>
      </c>
    </row>
    <row r="11" spans="3:9" ht="12.75">
      <c r="C11" s="22" t="s">
        <v>23</v>
      </c>
      <c r="D11" s="22" t="s">
        <v>24</v>
      </c>
      <c r="E11" s="22" t="s">
        <v>25</v>
      </c>
      <c r="F11" s="22" t="s">
        <v>25</v>
      </c>
      <c r="G11" s="22" t="s">
        <v>166</v>
      </c>
      <c r="H11" s="23" t="s">
        <v>26</v>
      </c>
      <c r="I11" s="12" t="s">
        <v>122</v>
      </c>
    </row>
    <row r="12" spans="1:9" ht="13.5" thickBot="1">
      <c r="A12" s="15"/>
      <c r="B12" s="15"/>
      <c r="C12" s="24"/>
      <c r="D12" s="24"/>
      <c r="E12" s="24"/>
      <c r="F12" s="24"/>
      <c r="G12" s="24"/>
      <c r="H12" s="24"/>
      <c r="I12" s="24"/>
    </row>
    <row r="13" spans="3:9" ht="12.75">
      <c r="C13" s="23"/>
      <c r="D13" s="23"/>
      <c r="E13" s="23"/>
      <c r="F13" s="23"/>
      <c r="G13" s="23"/>
      <c r="H13" s="23"/>
      <c r="I13" s="23"/>
    </row>
    <row r="14" spans="1:9" ht="12.75">
      <c r="A14" s="66" t="s">
        <v>176</v>
      </c>
      <c r="B14" s="26"/>
      <c r="C14" s="14">
        <v>191596</v>
      </c>
      <c r="D14" s="14">
        <v>15960</v>
      </c>
      <c r="E14" s="14">
        <v>818</v>
      </c>
      <c r="F14" s="14">
        <v>500</v>
      </c>
      <c r="G14" s="14">
        <v>-782</v>
      </c>
      <c r="H14" s="14">
        <v>125782</v>
      </c>
      <c r="I14" s="14">
        <f>SUM(C14:H14)</f>
        <v>333874</v>
      </c>
    </row>
    <row r="15" spans="1:9" ht="12.75">
      <c r="A15" s="66"/>
      <c r="B15" s="26"/>
      <c r="C15" s="84"/>
      <c r="D15" s="43"/>
      <c r="E15" s="43"/>
      <c r="F15" s="43"/>
      <c r="G15" s="43"/>
      <c r="H15" s="43"/>
      <c r="I15" s="43"/>
    </row>
    <row r="16" spans="1:9" ht="15" customHeight="1">
      <c r="A16" t="s">
        <v>242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4340</v>
      </c>
      <c r="I16" s="14">
        <f>SUM(C16:H16)</f>
        <v>4340</v>
      </c>
    </row>
    <row r="17" spans="3:9" ht="15" customHeight="1">
      <c r="C17" s="14"/>
      <c r="D17" s="14"/>
      <c r="E17" s="14"/>
      <c r="F17" s="14"/>
      <c r="G17" s="14"/>
      <c r="H17" s="14"/>
      <c r="I17" s="14"/>
    </row>
    <row r="18" spans="3:9" ht="15" customHeight="1">
      <c r="C18" s="14"/>
      <c r="D18" s="14"/>
      <c r="E18" s="14"/>
      <c r="F18" s="14"/>
      <c r="G18" s="14"/>
      <c r="H18" s="14"/>
      <c r="I18" s="14"/>
    </row>
    <row r="19" spans="1:9" ht="15" customHeight="1" thickBot="1">
      <c r="A19" s="132" t="s">
        <v>233</v>
      </c>
      <c r="B19" s="10"/>
      <c r="C19" s="58">
        <f aca="true" t="shared" si="0" ref="C19:I19">SUM(C14:C17)</f>
        <v>191596</v>
      </c>
      <c r="D19" s="58">
        <f t="shared" si="0"/>
        <v>15960</v>
      </c>
      <c r="E19" s="58">
        <f t="shared" si="0"/>
        <v>818</v>
      </c>
      <c r="F19" s="58">
        <f t="shared" si="0"/>
        <v>500</v>
      </c>
      <c r="G19" s="58">
        <f t="shared" si="0"/>
        <v>-782</v>
      </c>
      <c r="H19" s="58">
        <f t="shared" si="0"/>
        <v>130122</v>
      </c>
      <c r="I19" s="58">
        <f t="shared" si="0"/>
        <v>338214</v>
      </c>
    </row>
    <row r="20" spans="3:9" ht="15" customHeight="1">
      <c r="C20" s="13"/>
      <c r="D20" s="13"/>
      <c r="E20" s="13"/>
      <c r="F20" s="13"/>
      <c r="G20" s="13"/>
      <c r="H20" s="13"/>
      <c r="I20" s="13"/>
    </row>
    <row r="21" spans="1:9" ht="12.75">
      <c r="A21" s="26"/>
      <c r="B21" s="26"/>
      <c r="C21" s="84"/>
      <c r="D21" s="43"/>
      <c r="E21" s="43"/>
      <c r="F21" s="43"/>
      <c r="G21" s="43"/>
      <c r="H21" s="43"/>
      <c r="I21" s="43"/>
    </row>
    <row r="22" spans="1:9" ht="15" customHeight="1">
      <c r="A22" s="66" t="s">
        <v>203</v>
      </c>
      <c r="B22" s="26"/>
      <c r="C22" s="14">
        <v>191596</v>
      </c>
      <c r="D22" s="14">
        <v>15960</v>
      </c>
      <c r="E22" s="14">
        <v>818</v>
      </c>
      <c r="F22" s="14">
        <v>500</v>
      </c>
      <c r="G22" s="14">
        <v>-782</v>
      </c>
      <c r="H22" s="14">
        <v>130122</v>
      </c>
      <c r="I22" s="14">
        <f>SUM(C22:H22)</f>
        <v>338214</v>
      </c>
    </row>
    <row r="23" spans="1:9" s="8" customFormat="1" ht="15" customHeight="1">
      <c r="A23" s="68"/>
      <c r="B23" s="68"/>
      <c r="C23" s="14"/>
      <c r="D23" s="14"/>
      <c r="E23" s="14"/>
      <c r="F23" s="14"/>
      <c r="G23" s="14"/>
      <c r="H23" s="14"/>
      <c r="I23" s="14"/>
    </row>
    <row r="24" spans="1:10" ht="15" customHeight="1">
      <c r="A24" t="s">
        <v>242</v>
      </c>
      <c r="C24" s="14">
        <v>0</v>
      </c>
      <c r="D24" s="14">
        <v>0</v>
      </c>
      <c r="E24" s="14">
        <v>0</v>
      </c>
      <c r="F24" s="14">
        <v>0</v>
      </c>
      <c r="G24" s="14"/>
      <c r="H24" s="14">
        <f>PL!$F$33</f>
        <v>11645</v>
      </c>
      <c r="I24" s="14">
        <f>SUM(C24:H24)</f>
        <v>11645</v>
      </c>
      <c r="J24" s="8"/>
    </row>
    <row r="25" spans="3:10" ht="15" customHeight="1">
      <c r="C25" s="14"/>
      <c r="D25" s="14"/>
      <c r="E25" s="14"/>
      <c r="F25" s="14"/>
      <c r="G25" s="14"/>
      <c r="H25" s="14"/>
      <c r="I25" s="14"/>
      <c r="J25" s="8"/>
    </row>
    <row r="26" spans="1:9" ht="15" customHeight="1">
      <c r="A26" s="86"/>
      <c r="C26" s="14">
        <f>SUM(C23:C24)</f>
        <v>0</v>
      </c>
      <c r="D26" s="14"/>
      <c r="E26" s="14"/>
      <c r="F26" s="14"/>
      <c r="G26" s="14"/>
      <c r="H26" s="14"/>
      <c r="I26" s="14"/>
    </row>
    <row r="27" spans="1:9" ht="15" customHeight="1" thickBot="1">
      <c r="A27" s="132" t="s">
        <v>234</v>
      </c>
      <c r="B27" s="10"/>
      <c r="C27" s="58">
        <f aca="true" t="shared" si="1" ref="C27:I27">SUM(C22:C26)</f>
        <v>191596</v>
      </c>
      <c r="D27" s="58">
        <f t="shared" si="1"/>
        <v>15960</v>
      </c>
      <c r="E27" s="58">
        <f t="shared" si="1"/>
        <v>818</v>
      </c>
      <c r="F27" s="58">
        <f t="shared" si="1"/>
        <v>500</v>
      </c>
      <c r="G27" s="58">
        <f t="shared" si="1"/>
        <v>-782</v>
      </c>
      <c r="H27" s="58">
        <f t="shared" si="1"/>
        <v>141767</v>
      </c>
      <c r="I27" s="58">
        <f t="shared" si="1"/>
        <v>349859</v>
      </c>
    </row>
    <row r="28" spans="3:9" ht="15" customHeight="1">
      <c r="C28" s="13"/>
      <c r="D28" s="13"/>
      <c r="E28" s="13"/>
      <c r="F28" s="13"/>
      <c r="G28" s="13"/>
      <c r="H28" s="13"/>
      <c r="I28" s="13"/>
    </row>
    <row r="29" spans="3:9" ht="15" customHeight="1">
      <c r="C29" s="13"/>
      <c r="D29" s="13"/>
      <c r="E29" s="13"/>
      <c r="F29" s="13"/>
      <c r="G29" s="13"/>
      <c r="H29" s="13"/>
      <c r="I29" s="13"/>
    </row>
    <row r="30" spans="3:9" ht="15" customHeight="1">
      <c r="C30" s="13"/>
      <c r="D30" s="13"/>
      <c r="E30" s="13"/>
      <c r="F30" s="13"/>
      <c r="G30" s="13"/>
      <c r="H30" s="13"/>
      <c r="I30" s="13"/>
    </row>
    <row r="31" spans="3:9" ht="12.75">
      <c r="C31" s="13"/>
      <c r="D31" s="13"/>
      <c r="E31" s="13"/>
      <c r="F31" s="13"/>
      <c r="G31" s="13"/>
      <c r="H31" s="13"/>
      <c r="I31" s="13"/>
    </row>
    <row r="32" spans="3:9" ht="12.75">
      <c r="C32" s="27"/>
      <c r="D32" s="27"/>
      <c r="E32" s="27"/>
      <c r="F32" s="27"/>
      <c r="G32" s="27"/>
      <c r="H32" s="27"/>
      <c r="I32" s="27"/>
    </row>
    <row r="33" spans="1:2" ht="12.75">
      <c r="A33" s="6" t="s">
        <v>128</v>
      </c>
      <c r="B33" s="6"/>
    </row>
    <row r="34" spans="1:2" ht="12.75">
      <c r="A34" s="32" t="s">
        <v>204</v>
      </c>
      <c r="B34" s="32"/>
    </row>
    <row r="35" ht="12.75">
      <c r="A35" s="66"/>
    </row>
  </sheetData>
  <mergeCells count="1">
    <mergeCell ref="C6:I6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46">
      <selection activeCell="B36" sqref="B36"/>
    </sheetView>
  </sheetViews>
  <sheetFormatPr defaultColWidth="9.140625" defaultRowHeight="12.75"/>
  <cols>
    <col min="1" max="1" width="52.2812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6</v>
      </c>
    </row>
    <row r="4" ht="12.75">
      <c r="A4" s="9" t="s">
        <v>14</v>
      </c>
    </row>
    <row r="5" ht="12.75">
      <c r="A5" s="9" t="s">
        <v>235</v>
      </c>
    </row>
    <row r="6" spans="1:4" ht="12.75">
      <c r="A6" s="9"/>
      <c r="B6" s="55"/>
      <c r="D6" s="107"/>
    </row>
    <row r="7" spans="1:4" ht="12.75">
      <c r="A7" s="73" t="s">
        <v>103</v>
      </c>
      <c r="B7" s="16" t="s">
        <v>237</v>
      </c>
      <c r="D7" s="16" t="s">
        <v>237</v>
      </c>
    </row>
    <row r="8" spans="2:4" ht="12.75">
      <c r="B8" s="87" t="s">
        <v>238</v>
      </c>
      <c r="C8" s="54"/>
      <c r="D8" s="87" t="s">
        <v>239</v>
      </c>
    </row>
    <row r="9" spans="1:4" ht="13.5" thickBot="1">
      <c r="A9" s="15"/>
      <c r="B9" s="88"/>
      <c r="C9" s="89"/>
      <c r="D9" s="108"/>
    </row>
    <row r="10" spans="2:4" ht="12.75">
      <c r="B10" s="57"/>
      <c r="C10" s="54"/>
      <c r="D10" s="109"/>
    </row>
    <row r="11" spans="1:4" ht="12.75">
      <c r="A11" s="66" t="s">
        <v>148</v>
      </c>
      <c r="B11" s="57"/>
      <c r="C11" s="54"/>
      <c r="D11" s="109"/>
    </row>
    <row r="12" spans="2:4" ht="12.75">
      <c r="B12" s="57"/>
      <c r="C12" s="54"/>
      <c r="D12" s="109"/>
    </row>
    <row r="13" spans="1:4" ht="12.75">
      <c r="A13" t="s">
        <v>215</v>
      </c>
      <c r="B13" s="123">
        <v>15564</v>
      </c>
      <c r="C13" s="124"/>
      <c r="D13" s="117">
        <v>6778</v>
      </c>
    </row>
    <row r="14" spans="2:4" ht="12.75">
      <c r="B14" s="90"/>
      <c r="C14" s="124"/>
      <c r="D14" s="110"/>
    </row>
    <row r="15" spans="1:4" ht="12.75">
      <c r="A15" t="s">
        <v>164</v>
      </c>
      <c r="B15" s="90"/>
      <c r="C15" s="124"/>
      <c r="D15" s="113"/>
    </row>
    <row r="16" spans="1:4" ht="12.75">
      <c r="A16" t="s">
        <v>155</v>
      </c>
      <c r="B16" s="90">
        <v>382</v>
      </c>
      <c r="C16" s="124"/>
      <c r="D16" s="110">
        <v>1321</v>
      </c>
    </row>
    <row r="17" spans="1:4" ht="12.75">
      <c r="A17" t="s">
        <v>156</v>
      </c>
      <c r="B17" s="91">
        <v>-11223</v>
      </c>
      <c r="C17" s="125"/>
      <c r="D17" s="147">
        <v>1924</v>
      </c>
    </row>
    <row r="18" spans="1:4" ht="12.75">
      <c r="A18" s="118"/>
      <c r="B18" s="92"/>
      <c r="C18" s="125"/>
      <c r="D18" s="112"/>
    </row>
    <row r="19" spans="1:4" ht="12.75">
      <c r="A19" s="66" t="s">
        <v>223</v>
      </c>
      <c r="B19" s="90">
        <f>SUM(B13:B17)</f>
        <v>4723</v>
      </c>
      <c r="C19" s="124"/>
      <c r="D19" s="90">
        <f>SUM(D13:D17)</f>
        <v>10023</v>
      </c>
    </row>
    <row r="20" spans="1:4" ht="12.75">
      <c r="A20" s="118"/>
      <c r="B20" s="90"/>
      <c r="C20" s="124"/>
      <c r="D20" s="113"/>
    </row>
    <row r="21" spans="1:4" ht="12.75">
      <c r="A21" t="s">
        <v>150</v>
      </c>
      <c r="B21" s="90">
        <v>-5241</v>
      </c>
      <c r="C21" s="124"/>
      <c r="D21" s="110">
        <v>16154</v>
      </c>
    </row>
    <row r="22" spans="1:4" ht="12.75">
      <c r="A22" s="118"/>
      <c r="B22" s="92"/>
      <c r="C22" s="125"/>
      <c r="D22" s="112"/>
    </row>
    <row r="23" spans="1:4" ht="12.75">
      <c r="A23" s="66" t="s">
        <v>225</v>
      </c>
      <c r="B23" s="94">
        <f>SUM(B19:B22)</f>
        <v>-518</v>
      </c>
      <c r="C23" s="124"/>
      <c r="D23" s="94">
        <f>SUM(D19:D22)</f>
        <v>26177</v>
      </c>
    </row>
    <row r="24" spans="2:4" ht="12.75">
      <c r="B24" s="90"/>
      <c r="C24" s="124"/>
      <c r="D24" s="110"/>
    </row>
    <row r="25" spans="1:4" ht="12.75">
      <c r="A25" t="s">
        <v>151</v>
      </c>
      <c r="B25" s="90">
        <v>-1512</v>
      </c>
      <c r="C25" s="124"/>
      <c r="D25" s="110">
        <v>-2240</v>
      </c>
    </row>
    <row r="26" spans="1:4" ht="12.75">
      <c r="A26" t="s">
        <v>152</v>
      </c>
      <c r="B26" s="90">
        <v>-2461</v>
      </c>
      <c r="C26" s="124"/>
      <c r="D26" s="110">
        <v>-2848</v>
      </c>
    </row>
    <row r="27" spans="2:4" ht="12.75">
      <c r="B27" s="92"/>
      <c r="C27" s="135"/>
      <c r="D27" s="136"/>
    </row>
    <row r="28" spans="1:4" ht="12.75">
      <c r="A28" s="66" t="s">
        <v>226</v>
      </c>
      <c r="B28" s="90">
        <f>SUM(B23:B26)</f>
        <v>-4491</v>
      </c>
      <c r="C28" s="124"/>
      <c r="D28" s="90">
        <f>SUM(D23:D26)</f>
        <v>21089</v>
      </c>
    </row>
    <row r="29" spans="2:4" ht="12.75">
      <c r="B29" s="90"/>
      <c r="C29" s="124"/>
      <c r="D29" s="110"/>
    </row>
    <row r="30" spans="1:4" ht="12.75">
      <c r="A30" s="66" t="s">
        <v>149</v>
      </c>
      <c r="B30" s="90"/>
      <c r="C30" s="124"/>
      <c r="D30" s="110"/>
    </row>
    <row r="31" spans="2:4" ht="12.75">
      <c r="B31" s="90"/>
      <c r="C31" s="124"/>
      <c r="D31" s="110"/>
    </row>
    <row r="32" spans="1:4" ht="12.75">
      <c r="A32" t="s">
        <v>210</v>
      </c>
      <c r="B32" s="126">
        <v>6</v>
      </c>
      <c r="C32" s="124"/>
      <c r="D32" s="129">
        <v>31</v>
      </c>
    </row>
    <row r="33" spans="1:4" ht="12.75">
      <c r="A33" t="s">
        <v>153</v>
      </c>
      <c r="B33" s="127">
        <v>153</v>
      </c>
      <c r="C33" s="124"/>
      <c r="D33" s="130">
        <v>215</v>
      </c>
    </row>
    <row r="34" spans="1:4" ht="12.75">
      <c r="A34" t="s">
        <v>171</v>
      </c>
      <c r="B34" s="127">
        <v>-22</v>
      </c>
      <c r="C34" s="124"/>
      <c r="D34" s="130">
        <v>-441</v>
      </c>
    </row>
    <row r="35" spans="1:4" ht="12.75">
      <c r="A35" t="s">
        <v>172</v>
      </c>
      <c r="B35" s="127">
        <v>-2149</v>
      </c>
      <c r="C35" s="124"/>
      <c r="D35" s="130">
        <v>-38395</v>
      </c>
    </row>
    <row r="36" spans="1:4" ht="12.75">
      <c r="A36" t="s">
        <v>244</v>
      </c>
      <c r="B36" s="127">
        <v>1400</v>
      </c>
      <c r="C36" s="124"/>
      <c r="D36" s="130">
        <v>0</v>
      </c>
    </row>
    <row r="37" spans="1:4" ht="12.75">
      <c r="A37" t="s">
        <v>243</v>
      </c>
      <c r="B37" s="127">
        <v>14305</v>
      </c>
      <c r="C37" s="124"/>
      <c r="D37" s="130">
        <v>0</v>
      </c>
    </row>
    <row r="38" spans="1:4" ht="12.75">
      <c r="A38" t="s">
        <v>211</v>
      </c>
      <c r="B38" s="127">
        <v>8700</v>
      </c>
      <c r="C38" s="124"/>
      <c r="D38" s="130">
        <v>113</v>
      </c>
    </row>
    <row r="39" spans="1:4" ht="12.75">
      <c r="A39" t="s">
        <v>197</v>
      </c>
      <c r="B39" s="128">
        <v>1</v>
      </c>
      <c r="C39" s="124"/>
      <c r="D39" s="131">
        <v>97</v>
      </c>
    </row>
    <row r="40" spans="2:4" ht="12.75">
      <c r="B40" s="91"/>
      <c r="C40" s="124"/>
      <c r="D40" s="111"/>
    </row>
    <row r="41" spans="1:4" ht="12.75">
      <c r="A41" s="66" t="s">
        <v>224</v>
      </c>
      <c r="B41" s="90">
        <f>SUM(B32:B39)</f>
        <v>22394</v>
      </c>
      <c r="C41" s="124"/>
      <c r="D41" s="90">
        <f>SUM(D32:D39)</f>
        <v>-38380</v>
      </c>
    </row>
    <row r="42" spans="2:4" ht="12.75">
      <c r="B42" s="90"/>
      <c r="C42" s="124"/>
      <c r="D42" s="110"/>
    </row>
    <row r="43" spans="1:4" ht="12.75">
      <c r="A43" s="66" t="s">
        <v>154</v>
      </c>
      <c r="B43" s="90"/>
      <c r="C43" s="124"/>
      <c r="D43" s="110"/>
    </row>
    <row r="44" spans="2:4" ht="12.75">
      <c r="B44" s="90"/>
      <c r="C44" s="124"/>
      <c r="D44" s="110"/>
    </row>
    <row r="45" spans="1:4" ht="12.75">
      <c r="A45" t="s">
        <v>178</v>
      </c>
      <c r="B45" s="126">
        <v>0</v>
      </c>
      <c r="C45" s="124"/>
      <c r="D45" s="129">
        <v>46000</v>
      </c>
    </row>
    <row r="46" spans="1:4" ht="12.75">
      <c r="A46" t="s">
        <v>177</v>
      </c>
      <c r="B46" s="128">
        <v>-12572</v>
      </c>
      <c r="C46" s="124"/>
      <c r="D46" s="131">
        <v>-582</v>
      </c>
    </row>
    <row r="47" spans="2:4" ht="12.75">
      <c r="B47" s="91"/>
      <c r="C47" s="124"/>
      <c r="D47" s="111"/>
    </row>
    <row r="48" spans="1:4" ht="12.75">
      <c r="A48" s="66" t="s">
        <v>205</v>
      </c>
      <c r="B48" s="91">
        <f>SUM(B45:B46)</f>
        <v>-12572</v>
      </c>
      <c r="C48" s="125"/>
      <c r="D48" s="91">
        <f>SUM(D45:D46)</f>
        <v>45418</v>
      </c>
    </row>
    <row r="49" spans="2:4" ht="12.75">
      <c r="B49" s="92"/>
      <c r="C49" s="125"/>
      <c r="D49" s="112"/>
    </row>
    <row r="50" spans="1:4" ht="12.75">
      <c r="A50" t="s">
        <v>227</v>
      </c>
      <c r="B50" s="90">
        <f>+B28+B41+B48</f>
        <v>5331</v>
      </c>
      <c r="C50" s="124"/>
      <c r="D50" s="90">
        <f>+D28+D41+D48</f>
        <v>28127</v>
      </c>
    </row>
    <row r="51" spans="2:4" ht="12.75">
      <c r="B51" s="90"/>
      <c r="C51" s="124"/>
      <c r="D51" s="113"/>
    </row>
    <row r="52" spans="1:4" ht="12.75">
      <c r="A52" t="s">
        <v>136</v>
      </c>
      <c r="B52" s="90">
        <v>5564</v>
      </c>
      <c r="C52" s="124"/>
      <c r="D52" s="110">
        <v>-22563</v>
      </c>
    </row>
    <row r="53" spans="2:4" ht="12.75">
      <c r="B53" s="90"/>
      <c r="C53" s="124"/>
      <c r="D53" s="113"/>
    </row>
    <row r="54" spans="1:4" ht="13.5" thickBot="1">
      <c r="A54" t="s">
        <v>245</v>
      </c>
      <c r="B54" s="93">
        <f>SUM(B50:B53)</f>
        <v>10895</v>
      </c>
      <c r="C54" s="91"/>
      <c r="D54" s="93">
        <f>SUM(D50:D53)</f>
        <v>5564</v>
      </c>
    </row>
    <row r="55" spans="2:4" ht="13.5" thickTop="1">
      <c r="B55" s="120"/>
      <c r="C55" s="119"/>
      <c r="D55" s="121"/>
    </row>
    <row r="56" spans="1:4" ht="12.75">
      <c r="A56" t="s">
        <v>157</v>
      </c>
      <c r="B56" s="120"/>
      <c r="C56" s="119"/>
      <c r="D56" s="121"/>
    </row>
    <row r="57" spans="2:4" ht="12.75">
      <c r="B57" s="120"/>
      <c r="C57" s="119"/>
      <c r="D57" s="121"/>
    </row>
    <row r="58" spans="1:4" ht="12.75">
      <c r="A58" t="s">
        <v>196</v>
      </c>
      <c r="B58" s="99">
        <v>10308</v>
      </c>
      <c r="C58" s="119"/>
      <c r="D58" s="110">
        <v>4813</v>
      </c>
    </row>
    <row r="59" spans="1:4" ht="12.75">
      <c r="A59" t="s">
        <v>11</v>
      </c>
      <c r="B59" s="99">
        <v>587</v>
      </c>
      <c r="C59" s="119"/>
      <c r="D59" s="110">
        <v>751</v>
      </c>
    </row>
    <row r="60" spans="2:4" ht="12.75">
      <c r="B60" s="90"/>
      <c r="C60" s="119"/>
      <c r="D60" s="110"/>
    </row>
    <row r="61" spans="2:4" ht="13.5" thickBot="1">
      <c r="B61" s="93">
        <f>SUM(B58:B60)</f>
        <v>10895</v>
      </c>
      <c r="C61" s="122"/>
      <c r="D61" s="93">
        <f>SUM(D58:D60)</f>
        <v>5564</v>
      </c>
    </row>
    <row r="62" spans="2:4" ht="13.5" thickTop="1">
      <c r="B62" s="120"/>
      <c r="C62" s="119"/>
      <c r="D62" s="121"/>
    </row>
    <row r="63" ht="12.75">
      <c r="A63" s="6" t="s">
        <v>127</v>
      </c>
    </row>
    <row r="64" spans="1:3" ht="12.75">
      <c r="A64" s="6" t="s">
        <v>201</v>
      </c>
      <c r="C64" s="6"/>
    </row>
    <row r="65" spans="1:3" ht="12.75">
      <c r="A65" s="6" t="s">
        <v>123</v>
      </c>
      <c r="C65" s="6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55">
      <selection activeCell="B71" sqref="B71"/>
    </sheetView>
  </sheetViews>
  <sheetFormatPr defaultColWidth="9.140625" defaultRowHeight="12.75"/>
  <cols>
    <col min="1" max="1" width="4.710937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27</v>
      </c>
    </row>
    <row r="2" ht="12.75">
      <c r="A2" s="33" t="s">
        <v>1</v>
      </c>
    </row>
    <row r="4" spans="1:2" ht="12.75">
      <c r="A4" s="6" t="s">
        <v>28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29</v>
      </c>
      <c r="B7" s="49" t="s">
        <v>30</v>
      </c>
      <c r="C7" s="29"/>
    </row>
    <row r="8" s="35" customFormat="1" ht="12.75"/>
    <row r="9" spans="2:3" s="35" customFormat="1" ht="12.75">
      <c r="B9" s="35" t="s">
        <v>113</v>
      </c>
      <c r="C9" s="36"/>
    </row>
    <row r="10" s="35" customFormat="1" ht="12.75">
      <c r="B10" s="35" t="s">
        <v>130</v>
      </c>
    </row>
    <row r="11" s="35" customFormat="1" ht="12.75">
      <c r="B11" s="35" t="s">
        <v>173</v>
      </c>
    </row>
    <row r="12" s="35" customFormat="1" ht="12.75">
      <c r="B12" s="35" t="s">
        <v>131</v>
      </c>
    </row>
    <row r="13" s="35" customFormat="1" ht="12.75">
      <c r="B13" s="35" t="s">
        <v>206</v>
      </c>
    </row>
    <row r="14" s="35" customFormat="1" ht="12.75"/>
    <row r="15" s="37" customFormat="1" ht="12.75">
      <c r="B15" s="37" t="s">
        <v>142</v>
      </c>
    </row>
    <row r="16" s="37" customFormat="1" ht="12.75">
      <c r="B16" s="37" t="s">
        <v>192</v>
      </c>
    </row>
    <row r="17" s="37" customFormat="1" ht="12.75">
      <c r="B17" s="37" t="s">
        <v>209</v>
      </c>
    </row>
    <row r="18" s="37" customFormat="1" ht="12.75"/>
    <row r="19" spans="1:2" s="35" customFormat="1" ht="15" customHeight="1">
      <c r="A19" s="49" t="s">
        <v>32</v>
      </c>
      <c r="B19" s="49" t="s">
        <v>33</v>
      </c>
    </row>
    <row r="20" spans="1:2" s="35" customFormat="1" ht="15" customHeight="1">
      <c r="A20" s="36"/>
      <c r="B20" s="35" t="s">
        <v>88</v>
      </c>
    </row>
    <row r="21" spans="1:2" s="35" customFormat="1" ht="15" customHeight="1">
      <c r="A21" s="36"/>
      <c r="B21" s="35" t="s">
        <v>89</v>
      </c>
    </row>
    <row r="22" s="35" customFormat="1" ht="15" customHeight="1">
      <c r="A22" s="36"/>
    </row>
    <row r="23" spans="1:2" s="35" customFormat="1" ht="15" customHeight="1">
      <c r="A23" s="49" t="s">
        <v>34</v>
      </c>
      <c r="B23" s="49" t="s">
        <v>35</v>
      </c>
    </row>
    <row r="24" s="30" customFormat="1" ht="12.75">
      <c r="B24" s="30" t="s">
        <v>36</v>
      </c>
    </row>
    <row r="25" s="30" customFormat="1" ht="12.75"/>
    <row r="26" spans="1:2" s="35" customFormat="1" ht="15" customHeight="1">
      <c r="A26" s="49" t="s">
        <v>37</v>
      </c>
      <c r="B26" s="50" t="s">
        <v>38</v>
      </c>
    </row>
    <row r="27" s="35" customFormat="1" ht="14.25" customHeight="1">
      <c r="B27" s="37" t="s">
        <v>90</v>
      </c>
    </row>
    <row r="28" s="35" customFormat="1" ht="14.25" customHeight="1">
      <c r="B28" s="37"/>
    </row>
    <row r="29" spans="1:2" s="52" customFormat="1" ht="13.5" customHeight="1">
      <c r="A29" s="50" t="s">
        <v>39</v>
      </c>
      <c r="B29" s="50" t="s">
        <v>40</v>
      </c>
    </row>
    <row r="30" s="52" customFormat="1" ht="12.75">
      <c r="B30" s="52" t="s">
        <v>91</v>
      </c>
    </row>
    <row r="31" s="30" customFormat="1" ht="12.75">
      <c r="B31" s="30" t="s">
        <v>42</v>
      </c>
    </row>
    <row r="32" s="30" customFormat="1" ht="12.75"/>
    <row r="33" spans="1:7" s="30" customFormat="1" ht="12.75">
      <c r="A33" s="50" t="s">
        <v>41</v>
      </c>
      <c r="B33" s="50" t="s">
        <v>191</v>
      </c>
      <c r="C33" s="52"/>
      <c r="D33" s="52"/>
      <c r="E33" s="52"/>
      <c r="F33" s="52"/>
      <c r="G33" s="52"/>
    </row>
    <row r="34" spans="1:7" s="30" customFormat="1" ht="12.75">
      <c r="A34" s="52"/>
      <c r="B34" s="52" t="s">
        <v>193</v>
      </c>
      <c r="C34" s="52"/>
      <c r="D34" s="52"/>
      <c r="E34" s="52"/>
      <c r="F34" s="52"/>
      <c r="G34" s="52"/>
    </row>
    <row r="35" spans="1:7" s="30" customFormat="1" ht="12.75">
      <c r="A35" s="52"/>
      <c r="B35" s="52" t="s">
        <v>194</v>
      </c>
      <c r="C35" s="52"/>
      <c r="D35" s="52"/>
      <c r="E35" s="52"/>
      <c r="F35" s="52"/>
      <c r="G35" s="52"/>
    </row>
    <row r="36" spans="1:7" s="30" customFormat="1" ht="12.75">
      <c r="A36" s="52"/>
      <c r="B36" s="52" t="s">
        <v>195</v>
      </c>
      <c r="C36" s="52"/>
      <c r="D36" s="52"/>
      <c r="E36" s="52"/>
      <c r="F36" s="52"/>
      <c r="G36" s="52"/>
    </row>
    <row r="37" spans="1:7" s="30" customFormat="1" ht="12.75">
      <c r="A37" s="52"/>
      <c r="B37" s="52"/>
      <c r="C37" s="52"/>
      <c r="D37" s="52"/>
      <c r="E37" s="52"/>
      <c r="F37" s="52"/>
      <c r="G37" s="52"/>
    </row>
    <row r="38" spans="1:7" s="49" customFormat="1" ht="12.75">
      <c r="A38" s="50" t="s">
        <v>43</v>
      </c>
      <c r="B38" s="50" t="s">
        <v>44</v>
      </c>
      <c r="C38" s="50"/>
      <c r="D38" s="50"/>
      <c r="E38" s="50"/>
      <c r="F38" s="50"/>
      <c r="G38" s="50"/>
    </row>
    <row r="39" s="30" customFormat="1" ht="12.75">
      <c r="B39" s="30" t="s">
        <v>45</v>
      </c>
    </row>
    <row r="40" s="30" customFormat="1" ht="12.75">
      <c r="B40" s="30" t="s">
        <v>46</v>
      </c>
    </row>
    <row r="41" s="30" customFormat="1" ht="12.75"/>
    <row r="42" spans="1:3" s="30" customFormat="1" ht="12.75">
      <c r="A42" s="49" t="s">
        <v>47</v>
      </c>
      <c r="B42" s="49" t="s">
        <v>48</v>
      </c>
      <c r="C42" s="49"/>
    </row>
    <row r="43" s="30" customFormat="1" ht="12.75">
      <c r="B43" s="30" t="s">
        <v>129</v>
      </c>
    </row>
    <row r="44" s="30" customFormat="1" ht="12.75">
      <c r="B44" s="30" t="s">
        <v>98</v>
      </c>
    </row>
    <row r="45" s="30" customFormat="1" ht="12.75"/>
    <row r="46" spans="1:7" s="30" customFormat="1" ht="12.75">
      <c r="A46" s="49" t="s">
        <v>49</v>
      </c>
      <c r="B46" s="49" t="s">
        <v>50</v>
      </c>
      <c r="C46" s="49"/>
      <c r="D46" s="49"/>
      <c r="E46" s="49"/>
      <c r="F46" s="49"/>
      <c r="G46" s="49"/>
    </row>
    <row r="47" s="30" customFormat="1" ht="12.75">
      <c r="B47" s="30" t="s">
        <v>51</v>
      </c>
    </row>
    <row r="48" s="30" customFormat="1" ht="11.25" customHeight="1"/>
    <row r="49" s="30" customFormat="1" ht="11.25" customHeight="1"/>
    <row r="50" s="30" customFormat="1" ht="11.25" customHeight="1"/>
    <row r="51" s="30" customFormat="1" ht="11.25" customHeight="1"/>
    <row r="52" s="30" customFormat="1" ht="12.75">
      <c r="B52" s="30" t="s">
        <v>117</v>
      </c>
    </row>
    <row r="53" s="30" customFormat="1" ht="11.25" customHeight="1"/>
    <row r="54" spans="1:2" s="49" customFormat="1" ht="12.75">
      <c r="A54" s="49" t="s">
        <v>52</v>
      </c>
      <c r="B54" s="49" t="s">
        <v>53</v>
      </c>
    </row>
    <row r="55" s="30" customFormat="1" ht="12.75">
      <c r="B55" s="30" t="s">
        <v>272</v>
      </c>
    </row>
    <row r="56" s="30" customFormat="1" ht="12.75">
      <c r="B56" s="30" t="s">
        <v>274</v>
      </c>
    </row>
    <row r="57" s="49" customFormat="1" ht="12.75"/>
    <row r="58" s="30" customFormat="1" ht="12.75">
      <c r="B58" s="30" t="s">
        <v>273</v>
      </c>
    </row>
    <row r="59" s="30" customFormat="1" ht="12.75"/>
    <row r="60" spans="1:2" s="52" customFormat="1" ht="12.75">
      <c r="A60" s="77" t="s">
        <v>96</v>
      </c>
      <c r="B60" s="77" t="s">
        <v>116</v>
      </c>
    </row>
    <row r="61" s="52" customFormat="1" ht="12.75">
      <c r="B61" s="52" t="s">
        <v>246</v>
      </c>
    </row>
    <row r="62" s="52" customFormat="1" ht="12.75">
      <c r="B62" s="52" t="s">
        <v>247</v>
      </c>
    </row>
    <row r="63" s="52" customFormat="1" ht="12.75">
      <c r="B63" s="52" t="s">
        <v>267</v>
      </c>
    </row>
    <row r="64" s="52" customFormat="1" ht="12.75"/>
    <row r="65" spans="1:3" s="52" customFormat="1" ht="12.75">
      <c r="A65" s="77" t="s">
        <v>114</v>
      </c>
      <c r="B65" s="77" t="s">
        <v>169</v>
      </c>
      <c r="C65" s="77"/>
    </row>
    <row r="66" spans="1:2" s="30" customFormat="1" ht="12.75">
      <c r="A66" s="39"/>
      <c r="B66" s="30" t="s">
        <v>248</v>
      </c>
    </row>
    <row r="67" s="30" customFormat="1" ht="12.75">
      <c r="B67" s="30" t="s">
        <v>281</v>
      </c>
    </row>
    <row r="68" s="30" customFormat="1" ht="12.75">
      <c r="B68" s="30" t="s">
        <v>261</v>
      </c>
    </row>
    <row r="69" s="30" customFormat="1" ht="12.75">
      <c r="B69" s="30" t="s">
        <v>249</v>
      </c>
    </row>
    <row r="70" s="3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76">
      <selection activeCell="B87" sqref="B87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27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92</v>
      </c>
      <c r="B4"/>
      <c r="C4" s="30"/>
      <c r="E4" s="30"/>
    </row>
    <row r="5" spans="1:5" s="8" customFormat="1" ht="12.75">
      <c r="A5" s="39" t="s">
        <v>93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63" customFormat="1" ht="12.75">
      <c r="A8" s="63" t="s">
        <v>54</v>
      </c>
      <c r="B8" s="63" t="s">
        <v>55</v>
      </c>
    </row>
    <row r="9" s="59" customFormat="1" ht="12.75">
      <c r="B9" s="59" t="s">
        <v>275</v>
      </c>
    </row>
    <row r="10" s="59" customFormat="1" ht="12.75">
      <c r="B10" s="59" t="s">
        <v>257</v>
      </c>
    </row>
    <row r="11" s="59" customFormat="1" ht="12.75">
      <c r="B11" s="59" t="s">
        <v>258</v>
      </c>
    </row>
    <row r="12" s="59" customFormat="1" ht="12.75">
      <c r="B12" s="59" t="s">
        <v>259</v>
      </c>
    </row>
    <row r="13" s="59" customFormat="1" ht="12.75">
      <c r="B13" s="59" t="s">
        <v>260</v>
      </c>
    </row>
    <row r="14" s="59" customFormat="1" ht="12.75"/>
    <row r="15" spans="1:10" s="60" customFormat="1" ht="12.75">
      <c r="A15" s="63" t="s">
        <v>56</v>
      </c>
      <c r="B15" s="63" t="s">
        <v>57</v>
      </c>
      <c r="C15" s="63"/>
      <c r="D15" s="64"/>
      <c r="E15" s="63"/>
      <c r="F15" s="64"/>
      <c r="G15" s="64"/>
      <c r="H15" s="64"/>
      <c r="I15" s="64"/>
      <c r="J15" s="64"/>
    </row>
    <row r="16" spans="1:5" s="60" customFormat="1" ht="12.75">
      <c r="A16" s="59"/>
      <c r="B16" s="59" t="s">
        <v>263</v>
      </c>
      <c r="C16" s="59"/>
      <c r="E16" s="59"/>
    </row>
    <row r="17" spans="1:5" s="60" customFormat="1" ht="12.75">
      <c r="A17" s="59"/>
      <c r="B17" s="59" t="s">
        <v>255</v>
      </c>
      <c r="C17" s="59"/>
      <c r="E17" s="59"/>
    </row>
    <row r="18" spans="1:10" s="63" customFormat="1" ht="12.75">
      <c r="A18" s="59"/>
      <c r="B18" s="59" t="s">
        <v>256</v>
      </c>
      <c r="C18" s="59"/>
      <c r="D18" s="60"/>
      <c r="E18" s="59"/>
      <c r="F18" s="60"/>
      <c r="G18" s="60"/>
      <c r="H18" s="60"/>
      <c r="I18" s="60"/>
      <c r="J18" s="60"/>
    </row>
    <row r="19" spans="1:10" s="63" customFormat="1" ht="12.75">
      <c r="A19" s="59"/>
      <c r="B19" s="59" t="s">
        <v>254</v>
      </c>
      <c r="C19" s="59"/>
      <c r="D19" s="60"/>
      <c r="E19" s="59"/>
      <c r="F19" s="60"/>
      <c r="G19" s="60"/>
      <c r="H19" s="60"/>
      <c r="I19" s="60"/>
      <c r="J19" s="60"/>
    </row>
    <row r="20" spans="1:10" s="63" customFormat="1" ht="12.75">
      <c r="A20" s="59"/>
      <c r="B20" s="59"/>
      <c r="C20" s="59"/>
      <c r="D20" s="60"/>
      <c r="E20" s="59"/>
      <c r="F20" s="60"/>
      <c r="G20" s="60"/>
      <c r="H20" s="60"/>
      <c r="I20" s="60"/>
      <c r="J20" s="60"/>
    </row>
    <row r="21" spans="1:10" s="59" customFormat="1" ht="12.75">
      <c r="A21" s="63" t="s">
        <v>58</v>
      </c>
      <c r="B21" s="63" t="s">
        <v>59</v>
      </c>
      <c r="C21" s="63"/>
      <c r="D21" s="64"/>
      <c r="E21" s="63"/>
      <c r="F21" s="64"/>
      <c r="G21" s="64"/>
      <c r="H21" s="64"/>
      <c r="I21" s="64"/>
      <c r="J21" s="64"/>
    </row>
    <row r="22" spans="2:10" s="10" customFormat="1" ht="12.75">
      <c r="B22" s="10" t="s">
        <v>60</v>
      </c>
      <c r="D22"/>
      <c r="F22"/>
      <c r="G22"/>
      <c r="H22"/>
      <c r="I22"/>
      <c r="J22"/>
    </row>
    <row r="23" spans="2:10" s="10" customFormat="1" ht="12.75">
      <c r="B23" s="10" t="s">
        <v>287</v>
      </c>
      <c r="D23"/>
      <c r="F23"/>
      <c r="G23"/>
      <c r="H23"/>
      <c r="I23"/>
      <c r="J23"/>
    </row>
    <row r="24" spans="4:10" s="10" customFormat="1" ht="12.75">
      <c r="D24"/>
      <c r="F24"/>
      <c r="G24"/>
      <c r="H24"/>
      <c r="I24"/>
      <c r="J24"/>
    </row>
    <row r="25" spans="1:10" s="10" customFormat="1" ht="12.75">
      <c r="A25" s="51" t="s">
        <v>61</v>
      </c>
      <c r="B25" s="51" t="s">
        <v>62</v>
      </c>
      <c r="C25" s="51"/>
      <c r="D25" s="51"/>
      <c r="E25" s="51"/>
      <c r="F25" s="51"/>
      <c r="G25" s="51"/>
      <c r="H25" s="51"/>
      <c r="I25" s="51"/>
      <c r="J25" s="51"/>
    </row>
    <row r="26" s="10" customFormat="1" ht="12.75">
      <c r="B26" s="10" t="s">
        <v>63</v>
      </c>
    </row>
    <row r="27" s="10" customFormat="1" ht="12.75"/>
    <row r="28" spans="1:2" s="10" customFormat="1" ht="12.75">
      <c r="A28" s="63" t="s">
        <v>64</v>
      </c>
      <c r="B28" s="51" t="s">
        <v>4</v>
      </c>
    </row>
    <row r="29" spans="2:7" s="10" customFormat="1" ht="12.75">
      <c r="B29"/>
      <c r="D29" s="16" t="s">
        <v>115</v>
      </c>
      <c r="E29" s="16"/>
      <c r="F29" s="16" t="s">
        <v>237</v>
      </c>
      <c r="G29" s="16"/>
    </row>
    <row r="30" spans="2:7" s="10" customFormat="1" ht="12.75">
      <c r="B30" s="10" t="s">
        <v>65</v>
      </c>
      <c r="C30"/>
      <c r="D30" s="47" t="s">
        <v>240</v>
      </c>
      <c r="E30" s="16"/>
      <c r="F30" s="47" t="s">
        <v>240</v>
      </c>
      <c r="G30" s="16"/>
    </row>
    <row r="31" spans="2:7" s="10" customFormat="1" ht="12.75">
      <c r="B31" t="s">
        <v>66</v>
      </c>
      <c r="C31"/>
      <c r="D31" s="48">
        <v>2009</v>
      </c>
      <c r="E31" s="6">
        <v>2008</v>
      </c>
      <c r="F31" s="48">
        <v>2009</v>
      </c>
      <c r="G31" s="6">
        <v>2008</v>
      </c>
    </row>
    <row r="32" spans="3:7" s="10" customFormat="1" ht="12.75">
      <c r="C32"/>
      <c r="D32" s="48" t="s">
        <v>31</v>
      </c>
      <c r="E32" s="48" t="s">
        <v>31</v>
      </c>
      <c r="F32" s="48" t="s">
        <v>31</v>
      </c>
      <c r="G32" s="48" t="s">
        <v>31</v>
      </c>
    </row>
    <row r="33" spans="2:5" s="10" customFormat="1" ht="12.75">
      <c r="B33" s="30" t="s">
        <v>94</v>
      </c>
      <c r="C33"/>
      <c r="E33"/>
    </row>
    <row r="34" spans="1:10" s="59" customFormat="1" ht="12.75">
      <c r="A34" s="10"/>
      <c r="B34" s="65" t="s">
        <v>266</v>
      </c>
      <c r="C34"/>
      <c r="D34" s="106">
        <v>2509</v>
      </c>
      <c r="E34" s="43">
        <v>568</v>
      </c>
      <c r="F34" s="106">
        <v>4116</v>
      </c>
      <c r="G34" s="106">
        <v>2218</v>
      </c>
      <c r="H34" s="10"/>
      <c r="I34" s="10"/>
      <c r="J34" s="10"/>
    </row>
    <row r="35" spans="1:10" s="59" customFormat="1" ht="12.75">
      <c r="A35" s="10"/>
      <c r="B35" s="65" t="s">
        <v>265</v>
      </c>
      <c r="C35"/>
      <c r="D35" s="158">
        <v>-8</v>
      </c>
      <c r="E35" s="20">
        <v>-12</v>
      </c>
      <c r="F35" s="158">
        <v>316</v>
      </c>
      <c r="G35" s="158">
        <v>220</v>
      </c>
      <c r="H35" s="10"/>
      <c r="I35" s="10"/>
      <c r="J35" s="10"/>
    </row>
    <row r="36" spans="1:10" s="59" customFormat="1" ht="12.75">
      <c r="A36" s="10"/>
      <c r="B36" s="65"/>
      <c r="C36"/>
      <c r="D36" s="106">
        <f>SUM(D34:D35)</f>
        <v>2501</v>
      </c>
      <c r="E36" s="106">
        <f>SUM(E34:E35)</f>
        <v>556</v>
      </c>
      <c r="F36" s="106">
        <f>SUM(F34:F35)</f>
        <v>4432</v>
      </c>
      <c r="G36" s="106">
        <f>SUM(G34:G35)</f>
        <v>2438</v>
      </c>
      <c r="H36" s="10"/>
      <c r="I36" s="10"/>
      <c r="J36" s="10"/>
    </row>
    <row r="37" spans="1:10" s="59" customFormat="1" ht="12.75">
      <c r="A37" s="10"/>
      <c r="B37" s="30" t="s">
        <v>264</v>
      </c>
      <c r="C37"/>
      <c r="D37" s="106"/>
      <c r="E37" s="43"/>
      <c r="F37" s="106"/>
      <c r="G37" s="106"/>
      <c r="H37" s="10"/>
      <c r="I37" s="10"/>
      <c r="J37" s="10"/>
    </row>
    <row r="38" spans="1:10" s="59" customFormat="1" ht="12.75">
      <c r="A38" s="10"/>
      <c r="B38" s="65" t="s">
        <v>266</v>
      </c>
      <c r="C38"/>
      <c r="D38" s="106">
        <v>-462</v>
      </c>
      <c r="E38" s="43">
        <v>0</v>
      </c>
      <c r="F38" s="106">
        <v>-462</v>
      </c>
      <c r="G38" s="106">
        <v>0</v>
      </c>
      <c r="H38" s="10"/>
      <c r="I38" s="10"/>
      <c r="J38" s="10"/>
    </row>
    <row r="39" spans="1:10" s="59" customFormat="1" ht="12.75">
      <c r="A39" s="10"/>
      <c r="B39" s="65" t="s">
        <v>265</v>
      </c>
      <c r="C39"/>
      <c r="D39" s="106">
        <v>-51</v>
      </c>
      <c r="E39" s="43">
        <v>0</v>
      </c>
      <c r="F39" s="106">
        <v>-51</v>
      </c>
      <c r="G39" s="106">
        <v>0</v>
      </c>
      <c r="H39" s="10"/>
      <c r="I39" s="10"/>
      <c r="J39" s="10"/>
    </row>
    <row r="40" spans="1:10" s="59" customFormat="1" ht="12.75">
      <c r="A40" s="10"/>
      <c r="B40" s="65"/>
      <c r="C40"/>
      <c r="D40" s="106"/>
      <c r="E40" s="43"/>
      <c r="F40" s="106"/>
      <c r="G40" s="106"/>
      <c r="H40" s="10"/>
      <c r="I40" s="10"/>
      <c r="J40" s="10"/>
    </row>
    <row r="41" spans="1:10" s="59" customFormat="1" ht="13.5" thickBot="1">
      <c r="A41" s="10"/>
      <c r="B41" s="65"/>
      <c r="C41"/>
      <c r="D41" s="42">
        <f>SUM(D36:D39)</f>
        <v>1988</v>
      </c>
      <c r="E41" s="42">
        <f>SUM(E36:E39)</f>
        <v>556</v>
      </c>
      <c r="F41" s="42">
        <f>SUM(F36:F39)</f>
        <v>3919</v>
      </c>
      <c r="G41" s="42">
        <f>SUM(G36:G39)</f>
        <v>2438</v>
      </c>
      <c r="H41" s="10"/>
      <c r="I41" s="10"/>
      <c r="J41" s="10"/>
    </row>
    <row r="42" spans="1:10" s="59" customFormat="1" ht="13.5" thickTop="1">
      <c r="A42" s="10"/>
      <c r="B42" s="65"/>
      <c r="C42"/>
      <c r="D42" s="106"/>
      <c r="E42" s="43"/>
      <c r="F42" s="106"/>
      <c r="G42" s="106"/>
      <c r="H42" s="10"/>
      <c r="I42" s="10"/>
      <c r="J42" s="10"/>
    </row>
    <row r="43" spans="1:10" s="59" customFormat="1" ht="12.75">
      <c r="A43" s="10"/>
      <c r="B43" s="30" t="s">
        <v>268</v>
      </c>
      <c r="C43"/>
      <c r="D43" s="106"/>
      <c r="E43" s="43"/>
      <c r="F43" s="106"/>
      <c r="G43" s="106"/>
      <c r="H43" s="10"/>
      <c r="I43" s="10"/>
      <c r="J43" s="10"/>
    </row>
    <row r="44" spans="1:10" s="59" customFormat="1" ht="12.75">
      <c r="A44" s="10"/>
      <c r="B44" s="30" t="s">
        <v>269</v>
      </c>
      <c r="C44"/>
      <c r="D44" s="106"/>
      <c r="E44" s="43"/>
      <c r="F44" s="106"/>
      <c r="G44" s="106"/>
      <c r="H44" s="10"/>
      <c r="I44" s="10"/>
      <c r="J44" s="10"/>
    </row>
    <row r="45" spans="1:10" s="59" customFormat="1" ht="12.75">
      <c r="A45" s="10"/>
      <c r="B45" s="30" t="s">
        <v>270</v>
      </c>
      <c r="C45"/>
      <c r="D45" s="106"/>
      <c r="E45" s="43"/>
      <c r="F45" s="106"/>
      <c r="G45" s="106"/>
      <c r="H45" s="10"/>
      <c r="I45" s="10"/>
      <c r="J45" s="10"/>
    </row>
    <row r="46" spans="2:7" s="59" customFormat="1" ht="12.75">
      <c r="B46" s="52"/>
      <c r="C46" s="60"/>
      <c r="D46" s="156"/>
      <c r="E46" s="115"/>
      <c r="F46" s="156"/>
      <c r="G46" s="156"/>
    </row>
    <row r="47" spans="2:7" s="59" customFormat="1" ht="12.75">
      <c r="B47" s="52"/>
      <c r="C47" s="60"/>
      <c r="D47" s="156"/>
      <c r="E47" s="115"/>
      <c r="F47" s="156"/>
      <c r="G47" s="156"/>
    </row>
    <row r="48" spans="2:7" s="59" customFormat="1" ht="12.75">
      <c r="B48" s="52"/>
      <c r="C48" s="60"/>
      <c r="D48" s="156"/>
      <c r="E48" s="115"/>
      <c r="F48" s="156"/>
      <c r="G48" s="156"/>
    </row>
    <row r="49" spans="2:7" s="59" customFormat="1" ht="12.75">
      <c r="B49" s="52"/>
      <c r="C49" s="60"/>
      <c r="D49" s="156"/>
      <c r="E49" s="115"/>
      <c r="F49" s="156"/>
      <c r="G49" s="156"/>
    </row>
    <row r="50" spans="2:7" s="59" customFormat="1" ht="12.75">
      <c r="B50" s="52"/>
      <c r="C50" s="60"/>
      <c r="D50" s="156"/>
      <c r="E50" s="115"/>
      <c r="F50" s="156"/>
      <c r="G50" s="156"/>
    </row>
    <row r="51" spans="2:7" s="59" customFormat="1" ht="12.75">
      <c r="B51" s="52"/>
      <c r="C51" s="60"/>
      <c r="D51" s="156"/>
      <c r="E51" s="115"/>
      <c r="F51" s="156"/>
      <c r="G51" s="156"/>
    </row>
    <row r="52" spans="2:7" s="59" customFormat="1" ht="12.75">
      <c r="B52" s="52"/>
      <c r="C52" s="60"/>
      <c r="D52" s="156"/>
      <c r="E52" s="115"/>
      <c r="F52" s="156"/>
      <c r="G52" s="156"/>
    </row>
    <row r="53" spans="2:7" s="59" customFormat="1" ht="12.75">
      <c r="B53" s="59" t="s">
        <v>117</v>
      </c>
      <c r="D53" s="140"/>
      <c r="E53" s="145"/>
      <c r="F53" s="140"/>
      <c r="G53" s="145"/>
    </row>
    <row r="54" spans="2:7" s="59" customFormat="1" ht="12.75">
      <c r="B54" s="52"/>
      <c r="C54" s="60"/>
      <c r="D54" s="156"/>
      <c r="E54" s="115"/>
      <c r="F54" s="156"/>
      <c r="G54" s="156"/>
    </row>
    <row r="55" spans="1:10" s="10" customFormat="1" ht="12.75">
      <c r="A55" s="51" t="s">
        <v>67</v>
      </c>
      <c r="B55" s="51" t="s">
        <v>68</v>
      </c>
      <c r="C55" s="51"/>
      <c r="D55" s="51"/>
      <c r="E55" s="51"/>
      <c r="F55" s="51"/>
      <c r="G55" s="51"/>
      <c r="H55" s="51"/>
      <c r="I55" s="51"/>
      <c r="J55" s="51"/>
    </row>
    <row r="56" spans="1:10" s="10" customFormat="1" ht="12.75">
      <c r="A56" s="51"/>
      <c r="B56" s="59" t="s">
        <v>212</v>
      </c>
      <c r="C56" s="51"/>
      <c r="D56" s="51"/>
      <c r="E56" s="51"/>
      <c r="F56" s="51"/>
      <c r="G56" s="51"/>
      <c r="H56" s="51"/>
      <c r="I56" s="51"/>
      <c r="J56" s="51"/>
    </row>
    <row r="57" spans="2:7" s="59" customFormat="1" ht="12.75">
      <c r="B57" s="59" t="s">
        <v>187</v>
      </c>
      <c r="D57" s="140"/>
      <c r="E57" s="145"/>
      <c r="F57" s="140"/>
      <c r="G57" s="145">
        <v>0</v>
      </c>
    </row>
    <row r="58" spans="2:7" s="10" customFormat="1" ht="12.75">
      <c r="B58"/>
      <c r="D58" s="16" t="s">
        <v>115</v>
      </c>
      <c r="E58" s="16"/>
      <c r="F58" s="16" t="s">
        <v>237</v>
      </c>
      <c r="G58" s="16"/>
    </row>
    <row r="59" spans="2:7" s="10" customFormat="1" ht="12.75">
      <c r="B59" s="10" t="s">
        <v>65</v>
      </c>
      <c r="C59"/>
      <c r="D59" s="47" t="s">
        <v>240</v>
      </c>
      <c r="E59" s="16"/>
      <c r="F59" s="47" t="s">
        <v>240</v>
      </c>
      <c r="G59" s="16"/>
    </row>
    <row r="60" spans="2:7" s="10" customFormat="1" ht="12.75">
      <c r="B60" t="s">
        <v>66</v>
      </c>
      <c r="C60"/>
      <c r="D60" s="48">
        <v>2009</v>
      </c>
      <c r="E60" s="6">
        <v>2008</v>
      </c>
      <c r="F60" s="48">
        <v>2009</v>
      </c>
      <c r="G60" s="6">
        <v>2008</v>
      </c>
    </row>
    <row r="61" spans="3:7" s="10" customFormat="1" ht="12.75">
      <c r="C61"/>
      <c r="D61" s="48" t="s">
        <v>31</v>
      </c>
      <c r="E61" s="48" t="s">
        <v>31</v>
      </c>
      <c r="F61" s="48" t="s">
        <v>31</v>
      </c>
      <c r="G61" s="48" t="s">
        <v>31</v>
      </c>
    </row>
    <row r="62" spans="2:7" s="59" customFormat="1" ht="12.75">
      <c r="B62" s="59" t="s">
        <v>213</v>
      </c>
      <c r="D62" s="140"/>
      <c r="E62" s="145"/>
      <c r="F62" s="140"/>
      <c r="G62" s="145"/>
    </row>
    <row r="63" spans="2:7" s="59" customFormat="1" ht="12.75">
      <c r="B63" s="59" t="s">
        <v>214</v>
      </c>
      <c r="D63" s="157">
        <v>2212</v>
      </c>
      <c r="E63" s="154">
        <v>0</v>
      </c>
      <c r="F63" s="140">
        <v>3029</v>
      </c>
      <c r="G63" s="154">
        <v>63</v>
      </c>
    </row>
    <row r="64" spans="4:7" s="59" customFormat="1" ht="12.75">
      <c r="D64" s="140"/>
      <c r="E64" s="145"/>
      <c r="F64" s="140"/>
      <c r="G64" s="145"/>
    </row>
    <row r="65" spans="4:7" s="59" customFormat="1" ht="12.75">
      <c r="D65" s="140"/>
      <c r="E65" s="145"/>
      <c r="F65" s="140"/>
      <c r="G65" s="145"/>
    </row>
    <row r="66" spans="1:10" s="59" customFormat="1" ht="12.75">
      <c r="A66" s="63" t="s">
        <v>69</v>
      </c>
      <c r="B66" s="63" t="s">
        <v>70</v>
      </c>
      <c r="C66" s="63"/>
      <c r="D66" s="63"/>
      <c r="E66" s="63"/>
      <c r="F66" s="63"/>
      <c r="G66" s="63"/>
      <c r="H66" s="63"/>
      <c r="I66" s="63"/>
      <c r="J66" s="63"/>
    </row>
    <row r="67" s="59" customFormat="1" ht="12.75">
      <c r="B67" s="59" t="s">
        <v>185</v>
      </c>
    </row>
    <row r="68" s="59" customFormat="1" ht="12.75"/>
    <row r="69" spans="2:7" s="10" customFormat="1" ht="12.75">
      <c r="B69"/>
      <c r="D69" s="16" t="s">
        <v>115</v>
      </c>
      <c r="E69" s="16"/>
      <c r="F69" s="16" t="s">
        <v>237</v>
      </c>
      <c r="G69" s="16"/>
    </row>
    <row r="70" spans="2:7" s="10" customFormat="1" ht="12.75">
      <c r="B70" s="10" t="s">
        <v>65</v>
      </c>
      <c r="C70"/>
      <c r="D70" s="47" t="s">
        <v>240</v>
      </c>
      <c r="E70" s="16"/>
      <c r="F70" s="47" t="s">
        <v>240</v>
      </c>
      <c r="G70" s="16"/>
    </row>
    <row r="71" spans="2:7" s="10" customFormat="1" ht="12.75">
      <c r="B71" t="s">
        <v>66</v>
      </c>
      <c r="C71"/>
      <c r="D71" s="48">
        <v>2009</v>
      </c>
      <c r="E71" s="6">
        <v>2008</v>
      </c>
      <c r="F71" s="48">
        <v>2009</v>
      </c>
      <c r="G71" s="6">
        <v>2008</v>
      </c>
    </row>
    <row r="72" spans="3:7" s="10" customFormat="1" ht="12.75">
      <c r="C72"/>
      <c r="D72" s="48" t="s">
        <v>31</v>
      </c>
      <c r="E72" s="48" t="s">
        <v>31</v>
      </c>
      <c r="F72" s="48" t="s">
        <v>31</v>
      </c>
      <c r="G72" s="48" t="s">
        <v>31</v>
      </c>
    </row>
    <row r="73" s="59" customFormat="1" ht="12.75"/>
    <row r="74" spans="2:7" s="59" customFormat="1" ht="12.75">
      <c r="B74" s="59" t="s">
        <v>179</v>
      </c>
      <c r="D74" s="152">
        <v>0</v>
      </c>
      <c r="E74" s="152">
        <v>0</v>
      </c>
      <c r="F74" s="140">
        <v>1.1</v>
      </c>
      <c r="G74" s="140">
        <v>101</v>
      </c>
    </row>
    <row r="75" spans="2:7" s="59" customFormat="1" ht="12.75">
      <c r="B75" s="59" t="s">
        <v>180</v>
      </c>
      <c r="D75" s="155">
        <v>0</v>
      </c>
      <c r="E75" s="155">
        <v>0</v>
      </c>
      <c r="F75" s="140">
        <v>1</v>
      </c>
      <c r="G75" s="140">
        <v>97</v>
      </c>
    </row>
    <row r="76" spans="2:7" s="59" customFormat="1" ht="12.75">
      <c r="B76" s="59" t="s">
        <v>181</v>
      </c>
      <c r="D76" s="152">
        <v>0</v>
      </c>
      <c r="E76" s="152">
        <v>0</v>
      </c>
      <c r="F76" s="140">
        <v>0.1</v>
      </c>
      <c r="G76" s="140">
        <v>4</v>
      </c>
    </row>
    <row r="77" spans="4:7" s="59" customFormat="1" ht="12.75">
      <c r="D77" s="140"/>
      <c r="E77" s="145"/>
      <c r="F77" s="140"/>
      <c r="G77" s="145"/>
    </row>
    <row r="78" s="10" customFormat="1" ht="12.75">
      <c r="B78" s="10" t="s">
        <v>182</v>
      </c>
    </row>
    <row r="79" s="10" customFormat="1" ht="12.75">
      <c r="G79"/>
    </row>
    <row r="80" spans="5:7" s="10" customFormat="1" ht="12.75">
      <c r="E80" s="48" t="s">
        <v>71</v>
      </c>
      <c r="G80"/>
    </row>
    <row r="81" spans="5:7" s="10" customFormat="1" ht="12.75">
      <c r="E81" s="27"/>
      <c r="G81"/>
    </row>
    <row r="82" spans="1:10" s="51" customFormat="1" ht="12.75">
      <c r="A82" s="10"/>
      <c r="B82" s="10" t="s">
        <v>72</v>
      </c>
      <c r="C82" s="10"/>
      <c r="D82" s="10"/>
      <c r="E82" s="41">
        <v>6727</v>
      </c>
      <c r="F82" s="10"/>
      <c r="G82"/>
      <c r="H82" s="10"/>
      <c r="I82" s="10"/>
      <c r="J82" s="10"/>
    </row>
    <row r="83" spans="2:7" s="10" customFormat="1" ht="12.75">
      <c r="B83" s="10" t="s">
        <v>73</v>
      </c>
      <c r="E83" s="41">
        <v>-6186</v>
      </c>
      <c r="G83"/>
    </row>
    <row r="84" spans="2:7" s="10" customFormat="1" ht="13.5" thickBot="1">
      <c r="B84" s="30" t="s">
        <v>74</v>
      </c>
      <c r="E84" s="42">
        <f>SUM(E82:E83)</f>
        <v>541</v>
      </c>
      <c r="G84"/>
    </row>
    <row r="85" spans="2:7" s="10" customFormat="1" ht="13.5" thickTop="1">
      <c r="B85" s="30"/>
      <c r="E85" s="41"/>
      <c r="G85"/>
    </row>
    <row r="86" spans="1:7" s="10" customFormat="1" ht="13.5" thickBot="1">
      <c r="A86" s="59"/>
      <c r="B86" s="30" t="s">
        <v>75</v>
      </c>
      <c r="E86" s="96">
        <v>771</v>
      </c>
      <c r="G86"/>
    </row>
    <row r="87" s="10" customFormat="1" ht="13.5" thickTop="1"/>
    <row r="88" spans="1:10" s="30" customFormat="1" ht="12.75">
      <c r="A88" s="51" t="s">
        <v>76</v>
      </c>
      <c r="B88" s="51" t="s">
        <v>77</v>
      </c>
      <c r="C88" s="51"/>
      <c r="D88" s="51"/>
      <c r="E88" s="51"/>
      <c r="F88" s="51"/>
      <c r="G88" s="51"/>
      <c r="H88" s="51"/>
      <c r="I88" s="51"/>
      <c r="J88" s="51"/>
    </row>
    <row r="89" spans="1:10" s="30" customFormat="1" ht="12.75">
      <c r="A89" s="10"/>
      <c r="B89" s="10" t="s">
        <v>184</v>
      </c>
      <c r="C89" s="10"/>
      <c r="D89" s="10"/>
      <c r="E89" s="10"/>
      <c r="F89" s="10"/>
      <c r="G89" s="10"/>
      <c r="H89" s="10"/>
      <c r="I89" s="10"/>
      <c r="J89" s="10"/>
    </row>
    <row r="90" spans="1:10" s="8" customFormat="1" ht="12.75">
      <c r="A90" s="10"/>
      <c r="B90" s="10" t="s">
        <v>78</v>
      </c>
      <c r="C90" s="10"/>
      <c r="D90" s="10"/>
      <c r="E90" s="10"/>
      <c r="F90" s="10"/>
      <c r="G90" s="10"/>
      <c r="H90" s="10"/>
      <c r="I90" s="10"/>
      <c r="J90" s="10"/>
    </row>
    <row r="91" spans="1:10" s="8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8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8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8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8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8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8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5" ht="12.75">
      <c r="A98" s="8"/>
      <c r="B98" s="10" t="s">
        <v>97</v>
      </c>
      <c r="E98" s="59"/>
    </row>
    <row r="99" spans="1:10" s="8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37" customFormat="1" ht="12.75">
      <c r="A100" s="63" t="s">
        <v>79</v>
      </c>
      <c r="B100" s="63" t="s">
        <v>137</v>
      </c>
      <c r="C100" s="59"/>
      <c r="D100" s="59"/>
      <c r="E100" s="59"/>
      <c r="F100" s="59"/>
      <c r="G100" s="59"/>
      <c r="H100" s="59"/>
      <c r="I100" s="59"/>
      <c r="J100" s="59"/>
    </row>
    <row r="101" spans="1:10" s="8" customFormat="1" ht="12.75">
      <c r="A101" s="10"/>
      <c r="B101" s="10" t="s">
        <v>186</v>
      </c>
      <c r="C101" s="10"/>
      <c r="D101" s="10"/>
      <c r="E101" s="10"/>
      <c r="F101" s="10"/>
      <c r="G101" s="10"/>
      <c r="H101" s="10"/>
      <c r="I101" s="10"/>
      <c r="J101" s="10"/>
    </row>
    <row r="102" spans="1:10" s="8" customFormat="1" ht="12.75">
      <c r="A102" s="10"/>
      <c r="B102" s="10" t="s">
        <v>187</v>
      </c>
      <c r="C102" s="10"/>
      <c r="D102" s="10"/>
      <c r="E102" s="59"/>
      <c r="F102" s="10"/>
      <c r="G102" s="10"/>
      <c r="H102" s="10"/>
      <c r="I102" s="10"/>
      <c r="J102" s="10"/>
    </row>
    <row r="103" spans="1:10" s="8" customFormat="1" ht="12.75">
      <c r="A103" s="30"/>
      <c r="B103" s="38"/>
      <c r="C103" s="30"/>
      <c r="D103" s="30"/>
      <c r="E103" s="61" t="s">
        <v>71</v>
      </c>
      <c r="F103" s="30"/>
      <c r="G103"/>
      <c r="H103" s="30"/>
      <c r="I103" s="30"/>
      <c r="J103" s="30"/>
    </row>
    <row r="104" spans="1:10" s="8" customFormat="1" ht="12.75">
      <c r="A104" s="30"/>
      <c r="B104" s="30" t="s">
        <v>189</v>
      </c>
      <c r="C104" s="30"/>
      <c r="D104" s="30"/>
      <c r="E104" s="114"/>
      <c r="F104" s="30"/>
      <c r="G104"/>
      <c r="H104" s="30"/>
      <c r="I104" s="30"/>
      <c r="J104" s="30"/>
    </row>
    <row r="105" spans="2:7" s="8" customFormat="1" ht="12.75">
      <c r="B105" s="35" t="s">
        <v>188</v>
      </c>
      <c r="C105" s="30"/>
      <c r="E105" s="115">
        <v>571</v>
      </c>
      <c r="G105"/>
    </row>
    <row r="106" spans="2:7" s="8" customFormat="1" ht="12.75">
      <c r="B106" s="30" t="s">
        <v>183</v>
      </c>
      <c r="C106" s="30"/>
      <c r="E106" s="115">
        <v>12000</v>
      </c>
      <c r="G106"/>
    </row>
    <row r="107" spans="2:7" s="8" customFormat="1" ht="12.75">
      <c r="B107" s="30" t="s">
        <v>271</v>
      </c>
      <c r="C107" s="30"/>
      <c r="E107" s="115">
        <v>15333</v>
      </c>
      <c r="G107"/>
    </row>
    <row r="108" spans="2:7" s="8" customFormat="1" ht="13.5" thickBot="1">
      <c r="B108" s="30" t="s">
        <v>22</v>
      </c>
      <c r="C108" s="30"/>
      <c r="E108" s="116">
        <f>SUM(E105:E107)</f>
        <v>27904</v>
      </c>
      <c r="G108"/>
    </row>
    <row r="109" spans="1:10" ht="13.5" thickTop="1">
      <c r="A109" s="8"/>
      <c r="B109" s="30"/>
      <c r="C109" s="30"/>
      <c r="D109" s="8"/>
      <c r="E109" s="115"/>
      <c r="F109" s="8"/>
      <c r="H109" s="8"/>
      <c r="I109" s="8"/>
      <c r="J109" s="8"/>
    </row>
    <row r="110" spans="1:10" ht="12.75">
      <c r="A110" s="8"/>
      <c r="B110" s="30" t="s">
        <v>190</v>
      </c>
      <c r="C110" s="30"/>
      <c r="D110" s="8"/>
      <c r="E110" s="115"/>
      <c r="F110" s="8"/>
      <c r="H110" s="8"/>
      <c r="I110" s="8"/>
      <c r="J110" s="8"/>
    </row>
    <row r="111" spans="1:10" s="64" customFormat="1" ht="12.75">
      <c r="A111" s="8"/>
      <c r="B111" s="35" t="s">
        <v>188</v>
      </c>
      <c r="C111" s="30"/>
      <c r="D111" s="8"/>
      <c r="E111" s="115">
        <v>1143</v>
      </c>
      <c r="F111" s="8"/>
      <c r="G111"/>
      <c r="H111" s="8"/>
      <c r="I111" s="8"/>
      <c r="J111" s="8"/>
    </row>
    <row r="112" spans="1:10" s="60" customFormat="1" ht="12.75">
      <c r="A112" s="8"/>
      <c r="B112" s="30" t="s">
        <v>271</v>
      </c>
      <c r="C112" s="30"/>
      <c r="D112" s="8"/>
      <c r="E112" s="115">
        <v>6667</v>
      </c>
      <c r="F112" s="8"/>
      <c r="G112"/>
      <c r="H112" s="8"/>
      <c r="I112" s="8"/>
      <c r="J112" s="8"/>
    </row>
    <row r="113" spans="1:10" ht="13.5" thickBot="1">
      <c r="A113" s="8"/>
      <c r="B113" s="30" t="s">
        <v>22</v>
      </c>
      <c r="C113" s="30"/>
      <c r="D113" s="8"/>
      <c r="E113" s="116">
        <f>SUM(E111:E112)</f>
        <v>7810</v>
      </c>
      <c r="F113" s="8"/>
      <c r="H113" s="8"/>
      <c r="I113" s="8"/>
      <c r="J113" s="8"/>
    </row>
    <row r="114" spans="1:10" ht="13.5" thickTop="1">
      <c r="A114" s="8"/>
      <c r="B114" s="30"/>
      <c r="C114" s="30"/>
      <c r="D114" s="8"/>
      <c r="E114" s="115"/>
      <c r="F114" s="8"/>
      <c r="H114" s="8"/>
      <c r="I114" s="8"/>
      <c r="J114" s="8"/>
    </row>
    <row r="115" spans="1:5" ht="12.75">
      <c r="A115" s="8"/>
      <c r="B115" s="8" t="s">
        <v>80</v>
      </c>
      <c r="E115" s="59"/>
    </row>
    <row r="116" spans="1:5" ht="12.75">
      <c r="A116" s="8"/>
      <c r="B116" s="10"/>
      <c r="E116" s="59"/>
    </row>
    <row r="117" spans="1:5" ht="12.75">
      <c r="A117" s="8"/>
      <c r="B117" s="10"/>
      <c r="E117" s="59"/>
    </row>
    <row r="118" spans="1:10" ht="12.75">
      <c r="A118" s="50" t="s">
        <v>81</v>
      </c>
      <c r="B118" s="62" t="s">
        <v>132</v>
      </c>
      <c r="C118" s="63"/>
      <c r="D118" s="64"/>
      <c r="E118" s="63"/>
      <c r="F118" s="64"/>
      <c r="G118" s="64"/>
      <c r="H118" s="64"/>
      <c r="I118" s="64"/>
      <c r="J118" s="64"/>
    </row>
    <row r="119" spans="1:10" ht="12.75">
      <c r="A119" s="59"/>
      <c r="B119" s="60" t="s">
        <v>138</v>
      </c>
      <c r="C119" s="59"/>
      <c r="D119" s="60"/>
      <c r="E119" s="59"/>
      <c r="F119" s="60"/>
      <c r="G119" s="60"/>
      <c r="H119" s="60"/>
      <c r="I119" s="60"/>
      <c r="J119" s="60"/>
    </row>
    <row r="120" spans="1:5" ht="12.75">
      <c r="A120" s="10"/>
      <c r="E120" s="59"/>
    </row>
    <row r="121" spans="1:10" s="60" customFormat="1" ht="12.75">
      <c r="A121" s="63" t="s">
        <v>82</v>
      </c>
      <c r="B121" s="64" t="s">
        <v>83</v>
      </c>
      <c r="C121" s="63"/>
      <c r="D121" s="64"/>
      <c r="E121" s="63"/>
      <c r="F121" s="64"/>
      <c r="G121" s="64"/>
      <c r="H121" s="64"/>
      <c r="I121" s="64"/>
      <c r="J121" s="64"/>
    </row>
    <row r="122" spans="1:10" s="60" customFormat="1" ht="12.75">
      <c r="A122" s="59"/>
      <c r="B122" s="60" t="s">
        <v>276</v>
      </c>
      <c r="C122" s="59"/>
      <c r="E122" s="59"/>
      <c r="H122"/>
      <c r="I122"/>
      <c r="J122"/>
    </row>
    <row r="123" spans="1:7" ht="12.75">
      <c r="A123" s="10"/>
      <c r="B123" s="60" t="s">
        <v>277</v>
      </c>
      <c r="C123" s="59"/>
      <c r="D123" s="60"/>
      <c r="E123" s="59"/>
      <c r="F123" s="60"/>
      <c r="G123" s="60"/>
    </row>
    <row r="124" spans="1:7" ht="12.75">
      <c r="A124" s="10"/>
      <c r="B124" s="60" t="s">
        <v>282</v>
      </c>
      <c r="C124" s="59"/>
      <c r="D124" s="60"/>
      <c r="E124" s="59"/>
      <c r="F124" s="60"/>
      <c r="G124" s="60"/>
    </row>
    <row r="125" spans="1:7" ht="12.75">
      <c r="A125" s="10"/>
      <c r="B125" s="60" t="s">
        <v>283</v>
      </c>
      <c r="C125" s="59"/>
      <c r="D125" s="60"/>
      <c r="E125" s="59"/>
      <c r="F125" s="60"/>
      <c r="G125" s="60"/>
    </row>
    <row r="126" spans="1:10" s="6" customFormat="1" ht="12.75">
      <c r="A126" s="10"/>
      <c r="B126" s="60" t="s">
        <v>284</v>
      </c>
      <c r="C126" s="59"/>
      <c r="D126" s="60"/>
      <c r="E126" s="59"/>
      <c r="F126" s="60"/>
      <c r="G126" s="60"/>
      <c r="H126"/>
      <c r="I126"/>
      <c r="J126"/>
    </row>
    <row r="127" spans="1:10" s="6" customFormat="1" ht="12.75">
      <c r="A127" s="10"/>
      <c r="B127" s="60" t="s">
        <v>285</v>
      </c>
      <c r="C127" s="59"/>
      <c r="D127" s="60"/>
      <c r="E127" s="59"/>
      <c r="F127" s="60"/>
      <c r="G127" s="60"/>
      <c r="H127"/>
      <c r="I127"/>
      <c r="J127"/>
    </row>
    <row r="128" spans="1:7" ht="12.75">
      <c r="A128" s="10"/>
      <c r="B128" s="60" t="s">
        <v>286</v>
      </c>
      <c r="C128" s="59"/>
      <c r="D128" s="60"/>
      <c r="E128" s="59"/>
      <c r="F128" s="60"/>
      <c r="G128" s="60"/>
    </row>
    <row r="129" spans="1:7" ht="12.75">
      <c r="A129" s="10"/>
      <c r="B129" s="60"/>
      <c r="C129" s="59"/>
      <c r="D129" s="60"/>
      <c r="E129" s="59"/>
      <c r="F129" s="60"/>
      <c r="G129" s="60"/>
    </row>
    <row r="130" spans="1:7" ht="12.75">
      <c r="A130" s="10"/>
      <c r="B130" s="60" t="s">
        <v>280</v>
      </c>
      <c r="C130" s="59"/>
      <c r="D130" s="60"/>
      <c r="E130" s="59"/>
      <c r="F130" s="60"/>
      <c r="G130" s="60"/>
    </row>
    <row r="131" spans="1:7" ht="12.75">
      <c r="A131" s="10"/>
      <c r="B131" s="60" t="s">
        <v>278</v>
      </c>
      <c r="C131" s="59"/>
      <c r="D131" s="60"/>
      <c r="E131" s="59"/>
      <c r="F131" s="60"/>
      <c r="G131" s="60"/>
    </row>
    <row r="132" spans="1:7" ht="12.75">
      <c r="A132" s="10"/>
      <c r="B132" s="60"/>
      <c r="C132" s="59"/>
      <c r="D132" s="60"/>
      <c r="E132" s="59"/>
      <c r="F132" s="60"/>
      <c r="G132" s="60"/>
    </row>
    <row r="133" spans="1:10" s="60" customFormat="1" ht="12.75">
      <c r="A133" s="63" t="s">
        <v>84</v>
      </c>
      <c r="B133" s="64" t="s">
        <v>85</v>
      </c>
      <c r="C133" s="63"/>
      <c r="D133" s="64"/>
      <c r="E133" s="63"/>
      <c r="F133" s="64"/>
      <c r="G133" s="64"/>
      <c r="H133" s="64"/>
      <c r="I133" s="64"/>
      <c r="J133" s="64"/>
    </row>
    <row r="134" spans="1:5" s="60" customFormat="1" ht="12.75">
      <c r="A134" s="59"/>
      <c r="B134" s="60" t="s">
        <v>175</v>
      </c>
      <c r="C134" s="59"/>
      <c r="E134" s="59"/>
    </row>
    <row r="135" spans="1:10" s="60" customFormat="1" ht="12.75">
      <c r="A135" s="10"/>
      <c r="B135" t="s">
        <v>279</v>
      </c>
      <c r="C135" s="10"/>
      <c r="D135"/>
      <c r="E135" s="10"/>
      <c r="F135"/>
      <c r="G135"/>
      <c r="H135"/>
      <c r="I135"/>
      <c r="J135"/>
    </row>
    <row r="136" spans="1:10" s="60" customFormat="1" ht="12.75">
      <c r="A136" s="10"/>
      <c r="B136"/>
      <c r="C136" s="10"/>
      <c r="D136"/>
      <c r="E136" s="10"/>
      <c r="F136"/>
      <c r="G136"/>
      <c r="H136"/>
      <c r="I136"/>
      <c r="J136"/>
    </row>
    <row r="137" spans="1:10" s="60" customFormat="1" ht="12.75">
      <c r="A137" s="10"/>
      <c r="B137"/>
      <c r="C137" s="10"/>
      <c r="D137"/>
      <c r="E137" s="10"/>
      <c r="F137"/>
      <c r="G137"/>
      <c r="H137"/>
      <c r="I137"/>
      <c r="J137"/>
    </row>
    <row r="138" spans="1:10" s="60" customFormat="1" ht="12.75">
      <c r="A138" s="10"/>
      <c r="B138"/>
      <c r="C138" s="10"/>
      <c r="D138"/>
      <c r="E138" s="10"/>
      <c r="F138"/>
      <c r="G138"/>
      <c r="H138"/>
      <c r="I138"/>
      <c r="J138"/>
    </row>
    <row r="139" spans="1:10" s="60" customFormat="1" ht="12.75">
      <c r="A139" s="10"/>
      <c r="B139"/>
      <c r="C139" s="10"/>
      <c r="D139"/>
      <c r="E139" s="10"/>
      <c r="F139"/>
      <c r="G139"/>
      <c r="H139"/>
      <c r="I139"/>
      <c r="J139"/>
    </row>
    <row r="140" spans="1:10" s="60" customFormat="1" ht="12.75">
      <c r="A140" s="10"/>
      <c r="B140"/>
      <c r="C140" s="10"/>
      <c r="D140"/>
      <c r="E140" s="10"/>
      <c r="F140"/>
      <c r="G140"/>
      <c r="H140"/>
      <c r="I140"/>
      <c r="J140"/>
    </row>
    <row r="141" spans="1:10" s="60" customFormat="1" ht="12.75">
      <c r="A141" s="10"/>
      <c r="B141"/>
      <c r="C141" s="10"/>
      <c r="D141"/>
      <c r="E141" s="10"/>
      <c r="F141"/>
      <c r="G141"/>
      <c r="H141"/>
      <c r="I141"/>
      <c r="J141"/>
    </row>
    <row r="142" spans="1:10" s="60" customFormat="1" ht="12.75">
      <c r="A142" s="10"/>
      <c r="B142"/>
      <c r="C142" s="10"/>
      <c r="D142"/>
      <c r="E142" s="10"/>
      <c r="F142"/>
      <c r="G142"/>
      <c r="H142"/>
      <c r="I142"/>
      <c r="J142"/>
    </row>
    <row r="143" spans="1:10" s="60" customFormat="1" ht="12.75">
      <c r="A143" s="10"/>
      <c r="B143"/>
      <c r="C143" s="10"/>
      <c r="D143"/>
      <c r="E143" s="10"/>
      <c r="F143"/>
      <c r="G143"/>
      <c r="H143"/>
      <c r="I143"/>
      <c r="J143"/>
    </row>
    <row r="144" spans="1:10" s="60" customFormat="1" ht="12.75">
      <c r="A144" s="10"/>
      <c r="B144"/>
      <c r="C144" s="10"/>
      <c r="D144"/>
      <c r="E144" s="10"/>
      <c r="F144"/>
      <c r="G144"/>
      <c r="H144"/>
      <c r="I144"/>
      <c r="J144"/>
    </row>
    <row r="145" spans="1:5" ht="12.75">
      <c r="A145" s="8"/>
      <c r="B145" s="10" t="s">
        <v>97</v>
      </c>
      <c r="E145" s="59"/>
    </row>
    <row r="146" spans="1:10" s="60" customFormat="1" ht="12.75">
      <c r="A146" s="10"/>
      <c r="B146"/>
      <c r="C146" s="10"/>
      <c r="D146"/>
      <c r="E146" s="10"/>
      <c r="F146"/>
      <c r="G146"/>
      <c r="H146"/>
      <c r="I146"/>
      <c r="J146"/>
    </row>
    <row r="147" spans="1:5" s="60" customFormat="1" ht="12.75">
      <c r="A147" s="63" t="s">
        <v>86</v>
      </c>
      <c r="B147" s="64" t="s">
        <v>216</v>
      </c>
      <c r="C147" s="59"/>
      <c r="E147" s="59"/>
    </row>
    <row r="148" spans="1:5" s="60" customFormat="1" ht="12.75">
      <c r="A148" s="63"/>
      <c r="B148" s="138" t="s">
        <v>217</v>
      </c>
      <c r="C148" s="59"/>
      <c r="E148" s="59"/>
    </row>
    <row r="149" spans="1:5" s="60" customFormat="1" ht="12.75">
      <c r="A149" s="63"/>
      <c r="B149" s="138" t="s">
        <v>218</v>
      </c>
      <c r="C149" s="59"/>
      <c r="E149" s="59"/>
    </row>
    <row r="150" spans="3:5" s="60" customFormat="1" ht="12.75">
      <c r="C150" s="59"/>
      <c r="E150" s="59"/>
    </row>
    <row r="151" spans="3:7" s="60" customFormat="1" ht="12.75">
      <c r="C151" s="59"/>
      <c r="D151" s="16" t="s">
        <v>115</v>
      </c>
      <c r="E151" s="16"/>
      <c r="F151" s="16" t="s">
        <v>237</v>
      </c>
      <c r="G151" s="16"/>
    </row>
    <row r="152" spans="3:7" s="60" customFormat="1" ht="12.75">
      <c r="C152" s="59"/>
      <c r="D152" s="47" t="s">
        <v>240</v>
      </c>
      <c r="E152" s="16"/>
      <c r="F152" s="47" t="s">
        <v>240</v>
      </c>
      <c r="G152" s="16"/>
    </row>
    <row r="153" spans="3:7" s="60" customFormat="1" ht="12.75">
      <c r="C153" s="59"/>
      <c r="D153" s="48">
        <v>2009</v>
      </c>
      <c r="E153" s="6">
        <v>2008</v>
      </c>
      <c r="F153" s="48">
        <v>2009</v>
      </c>
      <c r="G153" s="6">
        <v>2008</v>
      </c>
    </row>
    <row r="154" spans="3:7" s="60" customFormat="1" ht="12.75">
      <c r="C154" s="59"/>
      <c r="D154" s="48"/>
      <c r="E154" s="48"/>
      <c r="F154" s="48"/>
      <c r="G154" s="48"/>
    </row>
    <row r="155" spans="1:10" s="137" customFormat="1" ht="12.75">
      <c r="A155" s="60"/>
      <c r="B155" s="60" t="s">
        <v>251</v>
      </c>
      <c r="C155" s="59"/>
      <c r="D155" s="148">
        <v>7302</v>
      </c>
      <c r="E155" s="148">
        <v>-568</v>
      </c>
      <c r="F155" s="148">
        <v>11645</v>
      </c>
      <c r="G155" s="148">
        <v>4340</v>
      </c>
      <c r="H155" s="60"/>
      <c r="I155" s="60"/>
      <c r="J155" s="60"/>
    </row>
    <row r="156" spans="3:5" s="60" customFormat="1" ht="12.75">
      <c r="C156" s="59"/>
      <c r="D156" s="140"/>
      <c r="E156" s="140"/>
    </row>
    <row r="157" spans="2:5" s="60" customFormat="1" ht="12.75">
      <c r="B157" s="60" t="s">
        <v>167</v>
      </c>
      <c r="C157" s="59"/>
      <c r="D157" s="140"/>
      <c r="E157" s="140"/>
    </row>
    <row r="158" spans="2:7" s="60" customFormat="1" ht="12.75">
      <c r="B158" s="137" t="s">
        <v>252</v>
      </c>
      <c r="C158" s="52"/>
      <c r="D158" s="149">
        <v>191596</v>
      </c>
      <c r="E158" s="149">
        <v>191596</v>
      </c>
      <c r="F158" s="149">
        <v>191596</v>
      </c>
      <c r="G158" s="149">
        <v>191596</v>
      </c>
    </row>
    <row r="159" spans="1:10" ht="12.75">
      <c r="A159" s="60"/>
      <c r="B159" s="137" t="s">
        <v>174</v>
      </c>
      <c r="C159" s="59"/>
      <c r="D159" s="139">
        <v>-743</v>
      </c>
      <c r="E159" s="139">
        <v>-743</v>
      </c>
      <c r="F159" s="151">
        <v>-743</v>
      </c>
      <c r="G159" s="139">
        <v>-743</v>
      </c>
      <c r="H159" s="60"/>
      <c r="I159" s="60"/>
      <c r="J159" s="60"/>
    </row>
    <row r="160" spans="1:10" ht="12.75">
      <c r="A160" s="60"/>
      <c r="B160" s="137" t="s">
        <v>168</v>
      </c>
      <c r="C160" s="59"/>
      <c r="D160" s="141"/>
      <c r="E160" s="141"/>
      <c r="F160" s="137"/>
      <c r="G160" s="137"/>
      <c r="H160" s="60"/>
      <c r="I160" s="60"/>
      <c r="J160" s="60"/>
    </row>
    <row r="161" spans="1:10" ht="12.75">
      <c r="A161" s="137"/>
      <c r="B161" s="137" t="s">
        <v>253</v>
      </c>
      <c r="C161" s="137"/>
      <c r="D161" s="142">
        <f>SUM(D158:D160)</f>
        <v>190853</v>
      </c>
      <c r="E161" s="142">
        <f>SUM(E158:E160)</f>
        <v>190853</v>
      </c>
      <c r="F161" s="142">
        <f>SUM(F158:F160)</f>
        <v>190853</v>
      </c>
      <c r="G161" s="142">
        <f>SUM(G158:G160)</f>
        <v>190853</v>
      </c>
      <c r="H161" s="137"/>
      <c r="I161" s="137"/>
      <c r="J161" s="137"/>
    </row>
    <row r="162" spans="1:10" ht="12.75">
      <c r="A162" s="60"/>
      <c r="B162" s="60"/>
      <c r="C162" s="59"/>
      <c r="D162" s="140"/>
      <c r="E162" s="140"/>
      <c r="F162" s="60"/>
      <c r="G162" s="60"/>
      <c r="H162" s="60"/>
      <c r="I162" s="60"/>
      <c r="J162" s="60"/>
    </row>
    <row r="163" spans="1:10" ht="13.5" thickBot="1">
      <c r="A163" s="60"/>
      <c r="B163" s="60" t="s">
        <v>219</v>
      </c>
      <c r="C163" s="59"/>
      <c r="D163" s="150">
        <v>3.83</v>
      </c>
      <c r="E163" s="150">
        <v>-0.03</v>
      </c>
      <c r="F163" s="150">
        <v>6.1</v>
      </c>
      <c r="G163" s="150">
        <v>2.27</v>
      </c>
      <c r="H163" s="60"/>
      <c r="I163" s="60"/>
      <c r="J163" s="60"/>
    </row>
    <row r="164" spans="1:10" ht="13.5" thickTop="1">
      <c r="A164" s="60"/>
      <c r="B164" s="60"/>
      <c r="C164" s="59"/>
      <c r="D164" s="60"/>
      <c r="E164" s="59"/>
      <c r="F164" s="60"/>
      <c r="G164" s="60"/>
      <c r="H164" s="60"/>
      <c r="I164" s="60"/>
      <c r="J164" s="60"/>
    </row>
    <row r="166" spans="1:2" ht="12.75">
      <c r="A166" s="66" t="s">
        <v>133</v>
      </c>
      <c r="B166" s="66" t="s">
        <v>134</v>
      </c>
    </row>
    <row r="167" ht="12.75">
      <c r="B167" t="s">
        <v>140</v>
      </c>
    </row>
    <row r="168" ht="12.75">
      <c r="B168" t="s">
        <v>250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2010-02-22T06:09:09Z</cp:lastPrinted>
  <dcterms:created xsi:type="dcterms:W3CDTF">2002-10-15T04:41:28Z</dcterms:created>
  <dcterms:modified xsi:type="dcterms:W3CDTF">2010-02-22T08:44:20Z</dcterms:modified>
  <cp:category/>
  <cp:version/>
  <cp:contentType/>
  <cp:contentStatus/>
</cp:coreProperties>
</file>